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2" i="1"/>
  <c r="L12"/>
  <c r="J12"/>
  <c r="I12"/>
  <c r="G12"/>
  <c r="B217" l="1"/>
  <c r="A217"/>
  <c r="L216"/>
  <c r="J216"/>
  <c r="I216"/>
  <c r="H216"/>
  <c r="G216"/>
  <c r="F216"/>
  <c r="B207"/>
  <c r="A207"/>
  <c r="L206"/>
  <c r="J206"/>
  <c r="J217" s="1"/>
  <c r="I206"/>
  <c r="I217" s="1"/>
  <c r="H206"/>
  <c r="G206"/>
  <c r="G217" s="1"/>
  <c r="F206"/>
  <c r="F217" s="1"/>
  <c r="B199"/>
  <c r="A199"/>
  <c r="L198"/>
  <c r="J198"/>
  <c r="I198"/>
  <c r="H198"/>
  <c r="G198"/>
  <c r="F198"/>
  <c r="B189"/>
  <c r="A189"/>
  <c r="L188"/>
  <c r="L199" s="1"/>
  <c r="J188"/>
  <c r="I188"/>
  <c r="I199" s="1"/>
  <c r="H188"/>
  <c r="G188"/>
  <c r="G199" s="1"/>
  <c r="F188"/>
  <c r="F199" s="1"/>
  <c r="B181"/>
  <c r="A181"/>
  <c r="L180"/>
  <c r="J180"/>
  <c r="I180"/>
  <c r="H180"/>
  <c r="G180"/>
  <c r="F180"/>
  <c r="B171"/>
  <c r="A171"/>
  <c r="L170"/>
  <c r="L181" s="1"/>
  <c r="J170"/>
  <c r="J181" s="1"/>
  <c r="I170"/>
  <c r="I181" s="1"/>
  <c r="H170"/>
  <c r="G170"/>
  <c r="G181" s="1"/>
  <c r="F170"/>
  <c r="F181" s="1"/>
  <c r="B164"/>
  <c r="A164"/>
  <c r="L163"/>
  <c r="J163"/>
  <c r="I163"/>
  <c r="H163"/>
  <c r="G163"/>
  <c r="F163"/>
  <c r="B154"/>
  <c r="A154"/>
  <c r="L153"/>
  <c r="L164" s="1"/>
  <c r="J153"/>
  <c r="J164" s="1"/>
  <c r="I153"/>
  <c r="I164" s="1"/>
  <c r="H153"/>
  <c r="H164" s="1"/>
  <c r="G153"/>
  <c r="G164" s="1"/>
  <c r="F153"/>
  <c r="F164" s="1"/>
  <c r="B147"/>
  <c r="A147"/>
  <c r="L146"/>
  <c r="J146"/>
  <c r="I146"/>
  <c r="H146"/>
  <c r="G146"/>
  <c r="F146"/>
  <c r="B137"/>
  <c r="A137"/>
  <c r="L136"/>
  <c r="L147" s="1"/>
  <c r="J136"/>
  <c r="J147" s="1"/>
  <c r="I136"/>
  <c r="I147" s="1"/>
  <c r="H136"/>
  <c r="H147" s="1"/>
  <c r="G136"/>
  <c r="G147" s="1"/>
  <c r="F136"/>
  <c r="F147" s="1"/>
  <c r="B129"/>
  <c r="A129"/>
  <c r="L128"/>
  <c r="J128"/>
  <c r="I128"/>
  <c r="H128"/>
  <c r="G128"/>
  <c r="F128"/>
  <c r="B119"/>
  <c r="A119"/>
  <c r="L118"/>
  <c r="L129" s="1"/>
  <c r="J118"/>
  <c r="J129" s="1"/>
  <c r="I118"/>
  <c r="I129" s="1"/>
  <c r="H118"/>
  <c r="H129" s="1"/>
  <c r="G118"/>
  <c r="G129" s="1"/>
  <c r="F118"/>
  <c r="F129" s="1"/>
  <c r="B111"/>
  <c r="A111"/>
  <c r="L110"/>
  <c r="J110"/>
  <c r="I110"/>
  <c r="H110"/>
  <c r="G110"/>
  <c r="F110"/>
  <c r="B101"/>
  <c r="A101"/>
  <c r="L100"/>
  <c r="L111" s="1"/>
  <c r="J100"/>
  <c r="J111" s="1"/>
  <c r="I100"/>
  <c r="I111" s="1"/>
  <c r="H100"/>
  <c r="H111" s="1"/>
  <c r="G100"/>
  <c r="G111" s="1"/>
  <c r="F100"/>
  <c r="F111" s="1"/>
  <c r="B94"/>
  <c r="A94"/>
  <c r="L93"/>
  <c r="J93"/>
  <c r="I93"/>
  <c r="H93"/>
  <c r="G93"/>
  <c r="F93"/>
  <c r="B84"/>
  <c r="A84"/>
  <c r="L83"/>
  <c r="L94" s="1"/>
  <c r="J83"/>
  <c r="J94" s="1"/>
  <c r="I83"/>
  <c r="I94" s="1"/>
  <c r="H83"/>
  <c r="H94" s="1"/>
  <c r="G83"/>
  <c r="G94" s="1"/>
  <c r="F83"/>
  <c r="F94" s="1"/>
  <c r="B76"/>
  <c r="A76"/>
  <c r="L75"/>
  <c r="J75"/>
  <c r="I75"/>
  <c r="H75"/>
  <c r="G75"/>
  <c r="F75"/>
  <c r="B66"/>
  <c r="A66"/>
  <c r="L65"/>
  <c r="L76" s="1"/>
  <c r="J65"/>
  <c r="J76" s="1"/>
  <c r="I65"/>
  <c r="I76" s="1"/>
  <c r="H65"/>
  <c r="H76" s="1"/>
  <c r="G65"/>
  <c r="G76" s="1"/>
  <c r="F65"/>
  <c r="F76" s="1"/>
  <c r="B58"/>
  <c r="A58"/>
  <c r="L57"/>
  <c r="J57"/>
  <c r="I57"/>
  <c r="H57"/>
  <c r="G57"/>
  <c r="F57"/>
  <c r="B48"/>
  <c r="A48"/>
  <c r="L47"/>
  <c r="L58" s="1"/>
  <c r="J47"/>
  <c r="J58" s="1"/>
  <c r="I47"/>
  <c r="I58" s="1"/>
  <c r="H47"/>
  <c r="H58" s="1"/>
  <c r="G47"/>
  <c r="G58" s="1"/>
  <c r="F47"/>
  <c r="F58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3"/>
  <c r="A23"/>
  <c r="L22"/>
  <c r="J22"/>
  <c r="I22"/>
  <c r="H22"/>
  <c r="G22"/>
  <c r="F22"/>
  <c r="B13"/>
  <c r="A13"/>
  <c r="L23"/>
  <c r="J23"/>
  <c r="I23"/>
  <c r="H23"/>
  <c r="F12"/>
  <c r="G23" l="1"/>
  <c r="H181"/>
  <c r="I218"/>
  <c r="L217"/>
  <c r="L218" s="1"/>
  <c r="J199"/>
  <c r="J218" s="1"/>
  <c r="H199"/>
  <c r="G218"/>
  <c r="H217"/>
  <c r="H218" s="1"/>
  <c r="F23"/>
  <c r="F218" s="1"/>
</calcChain>
</file>

<file path=xl/sharedStrings.xml><?xml version="1.0" encoding="utf-8"?>
<sst xmlns="http://schemas.openxmlformats.org/spreadsheetml/2006/main" count="393" uniqueCount="96">
  <si>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</si>
  <si>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</si>
  <si>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</si>
  <si>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</si>
  <si>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</si>
  <si>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</si>
  <si>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</si>
  <si>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</si>
  <si>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</si>
  <si>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</si>
  <si>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</si>
  <si>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</si>
  <si>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</si>
  <si>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</si>
  <si>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</si>
  <si>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</si>
  <si>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</si>
  <si>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</si>
  <si>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</si>
  <si>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</si>
  <si>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</si>
  <si>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</si>
  <si>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</si>
  <si>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</si>
  <si>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</si>
  <si>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</si>
  <si>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</si>
  <si>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</si>
  <si>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</si>
  <si>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</si>
  <si>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</si>
  <si>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</si>
  <si>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</si>
  <si>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</si>
  <si>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</si>
  <si>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</si>
  <si>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</si>
  <si>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</si>
  <si>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</si>
  <si>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</si>
  <si>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</si>
  <si>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Мусакаева Н.Б.</t>
  </si>
  <si>
    <t>МБОУ "Гамалеевская СОШ №2"</t>
  </si>
  <si>
    <t>хлеб пшеничный</t>
  </si>
  <si>
    <t>банан</t>
  </si>
  <si>
    <t>каша вязкая молочная пшенная</t>
  </si>
  <si>
    <t>яблоко</t>
  </si>
  <si>
    <t>сыр</t>
  </si>
  <si>
    <t>54-2гн</t>
  </si>
  <si>
    <t>пром</t>
  </si>
  <si>
    <t>54-6к</t>
  </si>
  <si>
    <t>54-1з</t>
  </si>
  <si>
    <t>54-45гн</t>
  </si>
  <si>
    <t>хлеб ржаной</t>
  </si>
  <si>
    <t>какао с молоком</t>
  </si>
  <si>
    <t>54-21гн</t>
  </si>
  <si>
    <t>компот из свежих яблок</t>
  </si>
  <si>
    <t>апельсин</t>
  </si>
  <si>
    <t>54-1хн</t>
  </si>
  <si>
    <t>54-25.1к</t>
  </si>
  <si>
    <t>яйцо вареное</t>
  </si>
  <si>
    <t>54-6о</t>
  </si>
  <si>
    <t>компот из смеси сухофруктов</t>
  </si>
  <si>
    <t>плов с курицей</t>
  </si>
  <si>
    <t>54-12м</t>
  </si>
  <si>
    <t>54-3гн</t>
  </si>
  <si>
    <t>горошница,рыба тушеная в томате с овощами, соус красный основной</t>
  </si>
  <si>
    <t>чай с  сахаром</t>
  </si>
  <si>
    <t>рис с овощами,биточек из говядины</t>
  </si>
  <si>
    <t>54-26г,54-6м</t>
  </si>
  <si>
    <t>каша вязкая молочная овсяная</t>
  </si>
  <si>
    <t>чай с молоком и сахаром</t>
  </si>
  <si>
    <t>54-9к</t>
  </si>
  <si>
    <t>54-4гн</t>
  </si>
  <si>
    <t xml:space="preserve">капуста тушеная с мясом </t>
  </si>
  <si>
    <t>компот из   смеси сухофруктов</t>
  </si>
  <si>
    <t>чай с лимоном  и сахаром</t>
  </si>
  <si>
    <t>макароны отварные,бефстроганов из отварной говядины</t>
  </si>
  <si>
    <t>54-1г,54-1м</t>
  </si>
  <si>
    <t>плов из булгура с курицей</t>
  </si>
  <si>
    <t>яйцо</t>
  </si>
  <si>
    <t>каша гречневая рассыпчатая,котлета из говядины</t>
  </si>
  <si>
    <t>0.2</t>
  </si>
  <si>
    <t>54-4г,54-4м</t>
  </si>
  <si>
    <t>54-32хн</t>
  </si>
  <si>
    <t>54-15м</t>
  </si>
  <si>
    <t>54-10м</t>
  </si>
  <si>
    <t>компот из яблок с лимоном</t>
  </si>
  <si>
    <t>54-34хн</t>
  </si>
  <si>
    <t xml:space="preserve">чай с сахарм </t>
  </si>
  <si>
    <t>54-21г,54-11р,54-3соус</t>
  </si>
  <si>
    <t>каша жидкая молочная рисовая</t>
  </si>
  <si>
    <t>каша гречневая рассыпчатая,гуляш из отварной птицы</t>
  </si>
  <si>
    <t>54-4г,54-34м</t>
  </si>
  <si>
    <t>макароны отварные, гуляш из говядины</t>
  </si>
  <si>
    <t>54-1г,54-2м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</si>
</sst>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1" fontId="0" fillId="5" borderId="3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2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0" fillId="5" borderId="5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1" fontId="1" fillId="5" borderId="2" xfId="0" applyNumberFormat="1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2" fontId="1" fillId="5" borderId="2" xfId="0" applyNumberFormat="1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1" fontId="1" fillId="5" borderId="3" xfId="0" applyNumberFormat="1" applyFont="1" applyFill="1" applyBorder="1" applyProtection="1">
      <protection locked="0"/>
    </xf>
    <xf numFmtId="1" fontId="1" fillId="5" borderId="5" xfId="0" applyNumberFormat="1" applyFont="1" applyFill="1" applyBorder="1" applyProtection="1">
      <protection locked="0"/>
    </xf>
    <xf numFmtId="1" fontId="1" fillId="5" borderId="5" xfId="0" applyNumberFormat="1" applyFont="1" applyFill="1" applyBorder="1" applyAlignment="1" applyProtection="1">
      <alignment horizontal="right"/>
      <protection locked="0"/>
    </xf>
    <xf numFmtId="1" fontId="1" fillId="5" borderId="3" xfId="0" applyNumberFormat="1" applyFont="1" applyFill="1" applyBorder="1" applyAlignment="1" applyProtection="1">
      <alignment horizontal="right"/>
      <protection locked="0"/>
    </xf>
    <xf numFmtId="1" fontId="1" fillId="5" borderId="23" xfId="0" applyNumberFormat="1" applyFont="1" applyFill="1" applyBorder="1" applyAlignment="1" applyProtection="1">
      <alignment horizontal="right"/>
      <protection locked="0"/>
    </xf>
    <xf numFmtId="1" fontId="1" fillId="5" borderId="24" xfId="0" applyNumberFormat="1" applyFont="1" applyFill="1" applyBorder="1" applyAlignment="1" applyProtection="1">
      <alignment horizontal="right"/>
      <protection locked="0"/>
    </xf>
    <xf numFmtId="2" fontId="1" fillId="5" borderId="3" xfId="0" applyNumberFormat="1" applyFont="1" applyFill="1" applyBorder="1" applyProtection="1">
      <protection locked="0"/>
    </xf>
    <xf numFmtId="2" fontId="1" fillId="5" borderId="5" xfId="0" applyNumberFormat="1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1" fillId="5" borderId="3" xfId="0" applyFon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164" fontId="0" fillId="5" borderId="1" xfId="0" applyNumberFormat="1" applyFill="1" applyBorder="1" applyAlignment="1" applyProtection="1">
      <alignment horizontal="right"/>
      <protection locked="0"/>
    </xf>
    <xf numFmtId="164" fontId="0" fillId="5" borderId="15" xfId="0" applyNumberFormat="1" applyFill="1" applyBorder="1" applyAlignment="1" applyProtection="1">
      <alignment horizontal="right"/>
      <protection locked="0"/>
    </xf>
    <xf numFmtId="164" fontId="0" fillId="5" borderId="2" xfId="0" applyNumberFormat="1" applyFill="1" applyBorder="1" applyAlignment="1" applyProtection="1">
      <alignment horizontal="right"/>
      <protection locked="0"/>
    </xf>
    <xf numFmtId="164" fontId="0" fillId="5" borderId="17" xfId="0" applyNumberFormat="1" applyFill="1" applyBorder="1" applyAlignment="1" applyProtection="1">
      <alignment horizontal="right"/>
      <protection locked="0"/>
    </xf>
    <xf numFmtId="164" fontId="1" fillId="5" borderId="2" xfId="0" applyNumberFormat="1" applyFont="1" applyFill="1" applyBorder="1" applyAlignment="1" applyProtection="1">
      <alignment horizontal="right"/>
      <protection locked="0"/>
    </xf>
    <xf numFmtId="164" fontId="0" fillId="5" borderId="1" xfId="0" applyNumberFormat="1" applyFill="1" applyBorder="1" applyProtection="1">
      <protection locked="0"/>
    </xf>
    <xf numFmtId="164" fontId="0" fillId="5" borderId="15" xfId="0" applyNumberFormat="1" applyFill="1" applyBorder="1" applyProtection="1">
      <protection locked="0"/>
    </xf>
    <xf numFmtId="164" fontId="0" fillId="5" borderId="2" xfId="0" applyNumberFormat="1" applyFill="1" applyBorder="1" applyProtection="1">
      <protection locked="0"/>
    </xf>
    <xf numFmtId="164" fontId="0" fillId="5" borderId="17" xfId="0" applyNumberFormat="1" applyFill="1" applyBorder="1" applyProtection="1">
      <protection locked="0"/>
    </xf>
    <xf numFmtId="164" fontId="0" fillId="5" borderId="5" xfId="0" applyNumberFormat="1" applyFill="1" applyBorder="1" applyProtection="1">
      <protection locked="0"/>
    </xf>
    <xf numFmtId="164" fontId="0" fillId="5" borderId="23" xfId="0" applyNumberFormat="1" applyFill="1" applyBorder="1" applyProtection="1">
      <protection locked="0"/>
    </xf>
    <xf numFmtId="164" fontId="0" fillId="5" borderId="5" xfId="0" applyNumberFormat="1" applyFill="1" applyBorder="1" applyAlignment="1" applyProtection="1">
      <alignment horizontal="right"/>
      <protection locked="0"/>
    </xf>
    <xf numFmtId="164" fontId="0" fillId="5" borderId="23" xfId="0" applyNumberFormat="1" applyFill="1" applyBorder="1" applyAlignment="1" applyProtection="1">
      <alignment horizontal="right"/>
      <protection locked="0"/>
    </xf>
    <xf numFmtId="164" fontId="0" fillId="5" borderId="3" xfId="0" applyNumberFormat="1" applyFill="1" applyBorder="1" applyAlignment="1" applyProtection="1">
      <alignment horizontal="right"/>
      <protection locked="0"/>
    </xf>
    <xf numFmtId="164" fontId="0" fillId="5" borderId="24" xfId="0" applyNumberFormat="1" applyFill="1" applyBorder="1" applyAlignment="1" applyProtection="1">
      <alignment horizontal="right"/>
      <protection locked="0"/>
    </xf>
    <xf numFmtId="164" fontId="0" fillId="5" borderId="3" xfId="0" applyNumberFormat="1" applyFill="1" applyBorder="1" applyProtection="1">
      <protection locked="0"/>
    </xf>
    <xf numFmtId="2" fontId="0" fillId="5" borderId="5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horizontal="right"/>
      <protection locked="0"/>
    </xf>
    <xf numFmtId="164" fontId="1" fillId="5" borderId="2" xfId="0" applyNumberFormat="1" applyFont="1" applyFill="1" applyBorder="1" applyProtection="1">
      <protection locked="0"/>
    </xf>
    <xf numFmtId="164" fontId="1" fillId="5" borderId="17" xfId="0" applyNumberFormat="1" applyFont="1" applyFill="1" applyBorder="1" applyProtection="1">
      <protection locked="0"/>
    </xf>
    <xf numFmtId="164" fontId="1" fillId="5" borderId="5" xfId="0" applyNumberFormat="1" applyFont="1" applyFill="1" applyBorder="1" applyProtection="1">
      <protection locked="0"/>
    </xf>
    <xf numFmtId="164" fontId="1" fillId="5" borderId="23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8"/>
  <sheetViews>
    <sheetView tabSelected="1" zoomScaleNormal="100"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K32" sqref="K3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2851562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>
      <c r="A1" s="1" t="s">
        <v>7</v>
      </c>
      <c r="C1" s="118" t="s">
        <v>42</v>
      </c>
      <c r="D1" s="119"/>
      <c r="E1" s="119"/>
      <c r="F1" s="12" t="s">
        <v>16</v>
      </c>
      <c r="G1" s="2" t="s">
        <v>17</v>
      </c>
      <c r="H1" s="120" t="s">
        <v>40</v>
      </c>
      <c r="I1" s="120"/>
      <c r="J1" s="120"/>
      <c r="K1" s="120"/>
    </row>
    <row r="2" spans="1:12" ht="18">
      <c r="A2" s="35" t="s">
        <v>6</v>
      </c>
      <c r="C2" s="2"/>
      <c r="G2" s="2" t="s">
        <v>18</v>
      </c>
      <c r="H2" s="120" t="s">
        <v>41</v>
      </c>
      <c r="I2" s="120"/>
      <c r="J2" s="120"/>
      <c r="K2" s="12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8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49">
        <v>1</v>
      </c>
      <c r="B6" s="21">
        <v>1</v>
      </c>
      <c r="C6" s="22" t="s">
        <v>20</v>
      </c>
      <c r="D6" s="5" t="s">
        <v>21</v>
      </c>
      <c r="E6" s="53" t="s">
        <v>45</v>
      </c>
      <c r="F6" s="55">
        <v>200</v>
      </c>
      <c r="G6" s="92">
        <v>8.3000000000000007</v>
      </c>
      <c r="H6" s="92">
        <v>10.1</v>
      </c>
      <c r="I6" s="93">
        <v>37.6</v>
      </c>
      <c r="J6" s="92">
        <v>274.89999999999998</v>
      </c>
      <c r="K6" s="59" t="s">
        <v>50</v>
      </c>
      <c r="L6" s="67">
        <v>16.03</v>
      </c>
    </row>
    <row r="7" spans="1:12" ht="15">
      <c r="A7" s="23"/>
      <c r="B7" s="15"/>
      <c r="C7" s="11"/>
      <c r="D7" s="7" t="s">
        <v>22</v>
      </c>
      <c r="E7" s="54" t="s">
        <v>54</v>
      </c>
      <c r="F7" s="56">
        <v>250</v>
      </c>
      <c r="G7" s="94">
        <v>5.9</v>
      </c>
      <c r="H7" s="94">
        <v>4.4000000000000004</v>
      </c>
      <c r="I7" s="95">
        <v>15.6</v>
      </c>
      <c r="J7" s="94">
        <v>125.5</v>
      </c>
      <c r="K7" s="60" t="s">
        <v>55</v>
      </c>
      <c r="L7" s="68">
        <v>10.79</v>
      </c>
    </row>
    <row r="8" spans="1:12" ht="15">
      <c r="A8" s="23"/>
      <c r="B8" s="15"/>
      <c r="C8" s="11"/>
      <c r="D8" s="7" t="s">
        <v>23</v>
      </c>
      <c r="E8" s="54" t="s">
        <v>53</v>
      </c>
      <c r="F8" s="56">
        <v>15</v>
      </c>
      <c r="G8" s="94">
        <v>1</v>
      </c>
      <c r="H8" s="94">
        <v>0.2</v>
      </c>
      <c r="I8" s="95">
        <v>5</v>
      </c>
      <c r="J8" s="94">
        <v>25.6</v>
      </c>
      <c r="K8" s="60" t="s">
        <v>49</v>
      </c>
      <c r="L8" s="68">
        <v>1.1399999999999999</v>
      </c>
    </row>
    <row r="9" spans="1:12" ht="15">
      <c r="A9" s="23"/>
      <c r="B9" s="15"/>
      <c r="C9" s="11"/>
      <c r="D9" s="7" t="s">
        <v>24</v>
      </c>
      <c r="E9" s="54" t="s">
        <v>57</v>
      </c>
      <c r="F9" s="56">
        <v>145</v>
      </c>
      <c r="G9" s="94">
        <v>1.3</v>
      </c>
      <c r="H9" s="94">
        <v>0.3</v>
      </c>
      <c r="I9" s="95">
        <v>11.7</v>
      </c>
      <c r="J9" s="94">
        <v>54.8</v>
      </c>
      <c r="K9" s="60" t="s">
        <v>49</v>
      </c>
      <c r="L9" s="68">
        <v>30.45</v>
      </c>
    </row>
    <row r="10" spans="1:12" ht="15">
      <c r="A10" s="23"/>
      <c r="B10" s="15"/>
      <c r="C10" s="11"/>
      <c r="D10" s="6"/>
      <c r="E10" s="61" t="s">
        <v>80</v>
      </c>
      <c r="F10" s="63">
        <v>40</v>
      </c>
      <c r="G10" s="103">
        <v>4.8</v>
      </c>
      <c r="H10" s="103">
        <v>4</v>
      </c>
      <c r="I10" s="104">
        <v>0.3</v>
      </c>
      <c r="J10" s="103">
        <v>56.6</v>
      </c>
      <c r="K10" s="71" t="s">
        <v>61</v>
      </c>
      <c r="L10" s="108">
        <v>15.4</v>
      </c>
    </row>
    <row r="11" spans="1:12" ht="15">
      <c r="A11" s="23"/>
      <c r="B11" s="15"/>
      <c r="C11" s="11"/>
      <c r="D11" s="6"/>
      <c r="E11" s="40"/>
      <c r="F11" s="41" t="s">
        <v>39</v>
      </c>
      <c r="G11" s="41"/>
      <c r="H11" s="41"/>
      <c r="I11" s="41"/>
      <c r="J11" s="41"/>
      <c r="K11" s="42"/>
      <c r="L11" s="41"/>
    </row>
    <row r="12" spans="1:12" ht="15">
      <c r="A12" s="24"/>
      <c r="B12" s="17"/>
      <c r="C12" s="8"/>
      <c r="D12" s="18" t="s">
        <v>33</v>
      </c>
      <c r="E12" s="9"/>
      <c r="F12" s="19">
        <f>SUM(F6:F11)</f>
        <v>650</v>
      </c>
      <c r="G12" s="69">
        <f>SUM(G6:G11)</f>
        <v>21.3</v>
      </c>
      <c r="H12" s="70">
        <f>SUM(H6:H11)</f>
        <v>19</v>
      </c>
      <c r="I12" s="69">
        <f>SUM(I6:I11)</f>
        <v>70.2</v>
      </c>
      <c r="J12" s="69">
        <f>SUM(J6:J11)</f>
        <v>537.4</v>
      </c>
      <c r="K12" s="25"/>
      <c r="L12" s="69">
        <f>SUM(L6:L11)</f>
        <v>73.81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0"/>
      <c r="F13" s="41" t="s">
        <v>39</v>
      </c>
      <c r="G13" s="41"/>
      <c r="H13" s="41"/>
      <c r="I13" s="41"/>
      <c r="J13" s="41"/>
      <c r="K13" s="42"/>
      <c r="L13" s="41"/>
    </row>
    <row r="14" spans="1:12" ht="15">
      <c r="A14" s="23"/>
      <c r="B14" s="15"/>
      <c r="C14" s="11"/>
      <c r="D14" s="7" t="s">
        <v>27</v>
      </c>
      <c r="E14" s="40"/>
      <c r="F14" s="41" t="s">
        <v>39</v>
      </c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28</v>
      </c>
      <c r="E15" s="40"/>
      <c r="F15" s="41" t="s">
        <v>39</v>
      </c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29</v>
      </c>
      <c r="E16" s="40"/>
      <c r="F16" s="41" t="s">
        <v>39</v>
      </c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30</v>
      </c>
      <c r="E17" s="40"/>
      <c r="F17" s="41" t="s">
        <v>39</v>
      </c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31</v>
      </c>
      <c r="E18" s="40"/>
      <c r="F18" s="41" t="s">
        <v>39</v>
      </c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32</v>
      </c>
      <c r="E19" s="40"/>
      <c r="F19" s="41" t="s">
        <v>39</v>
      </c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.75" thickBot="1">
      <c r="A23" s="29">
        <f>A6</f>
        <v>1</v>
      </c>
      <c r="B23" s="30">
        <f>B6</f>
        <v>1</v>
      </c>
      <c r="C23" s="121" t="s">
        <v>4</v>
      </c>
      <c r="D23" s="122"/>
      <c r="E23" s="31"/>
      <c r="F23" s="32">
        <f>F12+F22</f>
        <v>650</v>
      </c>
      <c r="G23" s="32">
        <f t="shared" ref="G23:J23" si="2">G12+G22</f>
        <v>21.3</v>
      </c>
      <c r="H23" s="32">
        <f t="shared" si="2"/>
        <v>19</v>
      </c>
      <c r="I23" s="32">
        <f t="shared" si="2"/>
        <v>70.2</v>
      </c>
      <c r="J23" s="32">
        <f t="shared" si="2"/>
        <v>537.4</v>
      </c>
      <c r="K23" s="32"/>
      <c r="L23" s="32">
        <f t="shared" ref="L23" si="3">L12+L22</f>
        <v>73.81</v>
      </c>
    </row>
    <row r="24" spans="1:12" ht="15">
      <c r="A24" s="14">
        <v>1</v>
      </c>
      <c r="B24" s="52">
        <v>2</v>
      </c>
      <c r="C24" s="22" t="s">
        <v>20</v>
      </c>
      <c r="D24" s="5" t="s">
        <v>21</v>
      </c>
      <c r="E24" s="53" t="s">
        <v>92</v>
      </c>
      <c r="F24" s="55">
        <v>187</v>
      </c>
      <c r="G24" s="92">
        <v>17.3</v>
      </c>
      <c r="H24" s="92">
        <v>5.9</v>
      </c>
      <c r="I24" s="93">
        <v>25.3</v>
      </c>
      <c r="J24" s="92">
        <v>236.3</v>
      </c>
      <c r="K24" s="109" t="s">
        <v>93</v>
      </c>
      <c r="L24" s="67">
        <v>26.45</v>
      </c>
    </row>
    <row r="25" spans="1:12" ht="15">
      <c r="A25" s="14"/>
      <c r="B25" s="15"/>
      <c r="C25" s="11"/>
      <c r="D25" s="7" t="s">
        <v>22</v>
      </c>
      <c r="E25" s="54" t="s">
        <v>56</v>
      </c>
      <c r="F25" s="56">
        <v>200</v>
      </c>
      <c r="G25" s="94">
        <v>0.2</v>
      </c>
      <c r="H25" s="94">
        <v>0.1</v>
      </c>
      <c r="I25" s="95">
        <v>9.9</v>
      </c>
      <c r="J25" s="94">
        <v>45.6</v>
      </c>
      <c r="K25" s="110" t="s">
        <v>84</v>
      </c>
      <c r="L25" s="68">
        <v>6.17</v>
      </c>
    </row>
    <row r="26" spans="1:12" ht="15">
      <c r="A26" s="14"/>
      <c r="B26" s="15"/>
      <c r="C26" s="11"/>
      <c r="D26" s="7" t="s">
        <v>23</v>
      </c>
      <c r="E26" s="54" t="s">
        <v>43</v>
      </c>
      <c r="F26" s="56">
        <v>40</v>
      </c>
      <c r="G26" s="94">
        <v>3</v>
      </c>
      <c r="H26" s="94">
        <v>0.3</v>
      </c>
      <c r="I26" s="95">
        <v>19.7</v>
      </c>
      <c r="J26" s="94">
        <v>93.8</v>
      </c>
      <c r="K26" s="110" t="s">
        <v>49</v>
      </c>
      <c r="L26" s="68">
        <v>3.39</v>
      </c>
    </row>
    <row r="27" spans="1:12" ht="15">
      <c r="A27" s="14"/>
      <c r="B27" s="15"/>
      <c r="C27" s="11"/>
      <c r="D27" s="7" t="s">
        <v>24</v>
      </c>
      <c r="E27" s="54" t="s">
        <v>44</v>
      </c>
      <c r="F27" s="56">
        <v>100</v>
      </c>
      <c r="G27" s="94">
        <v>1.5</v>
      </c>
      <c r="H27" s="94">
        <v>0.5</v>
      </c>
      <c r="I27" s="95">
        <v>21</v>
      </c>
      <c r="J27" s="94">
        <v>94.5</v>
      </c>
      <c r="K27" s="110" t="s">
        <v>49</v>
      </c>
      <c r="L27" s="68">
        <v>22</v>
      </c>
    </row>
    <row r="28" spans="1:12" ht="15">
      <c r="A28" s="14"/>
      <c r="B28" s="15"/>
      <c r="C28" s="11"/>
      <c r="D28" s="6"/>
      <c r="E28" s="78" t="s">
        <v>39</v>
      </c>
      <c r="F28" s="81" t="s">
        <v>39</v>
      </c>
      <c r="G28" s="82" t="s">
        <v>39</v>
      </c>
      <c r="H28" s="82" t="s">
        <v>39</v>
      </c>
      <c r="I28" s="84" t="s">
        <v>39</v>
      </c>
      <c r="J28" s="87" t="s">
        <v>39</v>
      </c>
      <c r="K28" s="88" t="s">
        <v>39</v>
      </c>
      <c r="L28" s="87" t="s">
        <v>39</v>
      </c>
    </row>
    <row r="29" spans="1:12" ht="15.75" thickBot="1">
      <c r="A29" s="14"/>
      <c r="B29" s="15"/>
      <c r="C29" s="11"/>
      <c r="D29" s="6"/>
      <c r="E29" s="79" t="s">
        <v>39</v>
      </c>
      <c r="F29" s="80" t="s">
        <v>39</v>
      </c>
      <c r="G29" s="83" t="s">
        <v>39</v>
      </c>
      <c r="H29" s="83" t="s">
        <v>39</v>
      </c>
      <c r="I29" s="85" t="s">
        <v>39</v>
      </c>
      <c r="J29" s="86" t="s">
        <v>39</v>
      </c>
      <c r="K29" s="89"/>
      <c r="L29" s="86" t="s">
        <v>39</v>
      </c>
    </row>
    <row r="30" spans="1:12" ht="15">
      <c r="A30" s="16"/>
      <c r="B30" s="17"/>
      <c r="C30" s="8"/>
      <c r="D30" s="18" t="s">
        <v>33</v>
      </c>
      <c r="E30" s="9"/>
      <c r="F30" s="19">
        <f>SUM(F24:F29)</f>
        <v>527</v>
      </c>
      <c r="G30" s="19">
        <f t="shared" ref="G30" si="4">SUM(G24:G29)</f>
        <v>22</v>
      </c>
      <c r="H30" s="19">
        <f t="shared" ref="H30" si="5">SUM(H24:H29)</f>
        <v>6.8</v>
      </c>
      <c r="I30" s="19">
        <f t="shared" ref="I30" si="6">SUM(I24:I29)</f>
        <v>75.900000000000006</v>
      </c>
      <c r="J30" s="19">
        <f t="shared" ref="J30:L30" si="7">SUM(J24:J29)</f>
        <v>470.20000000000005</v>
      </c>
      <c r="K30" s="25"/>
      <c r="L30" s="19">
        <f t="shared" si="7"/>
        <v>58.01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4"/>
      <c r="B32" s="15"/>
      <c r="C32" s="11"/>
      <c r="D32" s="7" t="s">
        <v>27</v>
      </c>
      <c r="E32" s="40"/>
      <c r="F32" s="41"/>
      <c r="G32" s="41"/>
      <c r="H32" s="41"/>
      <c r="I32" s="41"/>
      <c r="J32" s="41"/>
      <c r="K32" s="42"/>
      <c r="L32" s="41"/>
    </row>
    <row r="33" spans="1:12" ht="15">
      <c r="A33" s="14"/>
      <c r="B33" s="15"/>
      <c r="C33" s="11"/>
      <c r="D33" s="7" t="s">
        <v>28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29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30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31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32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>
      <c r="A41" s="33">
        <f>A24</f>
        <v>1</v>
      </c>
      <c r="B41" s="33">
        <f>B24</f>
        <v>2</v>
      </c>
      <c r="C41" s="121" t="s">
        <v>4</v>
      </c>
      <c r="D41" s="122"/>
      <c r="E41" s="31"/>
      <c r="F41" s="32">
        <f>F30+F40</f>
        <v>527</v>
      </c>
      <c r="G41" s="32">
        <f t="shared" ref="G41" si="12">G30+G40</f>
        <v>22</v>
      </c>
      <c r="H41" s="32">
        <f t="shared" ref="H41" si="13">H30+H40</f>
        <v>6.8</v>
      </c>
      <c r="I41" s="32">
        <f t="shared" ref="I41" si="14">I30+I40</f>
        <v>75.900000000000006</v>
      </c>
      <c r="J41" s="32">
        <f t="shared" ref="J41:L41" si="15">J30+J40</f>
        <v>470.20000000000005</v>
      </c>
      <c r="K41" s="32"/>
      <c r="L41" s="32">
        <f t="shared" si="15"/>
        <v>58.01</v>
      </c>
    </row>
    <row r="42" spans="1:12" ht="15">
      <c r="A42" s="49">
        <v>1</v>
      </c>
      <c r="B42" s="21">
        <v>3</v>
      </c>
      <c r="C42" s="22" t="s">
        <v>20</v>
      </c>
      <c r="D42" s="5" t="s">
        <v>21</v>
      </c>
      <c r="E42" s="53" t="s">
        <v>94</v>
      </c>
      <c r="F42" s="55">
        <v>180</v>
      </c>
      <c r="G42" s="92">
        <v>17.100000000000001</v>
      </c>
      <c r="H42" s="92">
        <v>16.5</v>
      </c>
      <c r="I42" s="93">
        <v>25</v>
      </c>
      <c r="J42" s="92">
        <v>316.89999999999998</v>
      </c>
      <c r="K42" s="59" t="s">
        <v>95</v>
      </c>
      <c r="L42" s="67">
        <v>50.46</v>
      </c>
    </row>
    <row r="43" spans="1:12" ht="15">
      <c r="A43" s="23"/>
      <c r="B43" s="15"/>
      <c r="C43" s="11"/>
      <c r="D43" s="7" t="s">
        <v>22</v>
      </c>
      <c r="E43" s="54" t="s">
        <v>62</v>
      </c>
      <c r="F43" s="56">
        <v>200</v>
      </c>
      <c r="G43" s="94">
        <v>0.5</v>
      </c>
      <c r="H43" s="94">
        <v>0</v>
      </c>
      <c r="I43" s="95">
        <v>19.8</v>
      </c>
      <c r="J43" s="94">
        <v>81</v>
      </c>
      <c r="K43" s="60" t="s">
        <v>58</v>
      </c>
      <c r="L43" s="68">
        <v>3.21</v>
      </c>
    </row>
    <row r="44" spans="1:12" ht="15">
      <c r="A44" s="23"/>
      <c r="B44" s="15"/>
      <c r="C44" s="11"/>
      <c r="D44" s="7" t="s">
        <v>23</v>
      </c>
      <c r="E44" s="54" t="s">
        <v>43</v>
      </c>
      <c r="F44" s="56">
        <v>40</v>
      </c>
      <c r="G44" s="94">
        <v>3</v>
      </c>
      <c r="H44" s="94">
        <v>0.3</v>
      </c>
      <c r="I44" s="95">
        <v>19.7</v>
      </c>
      <c r="J44" s="94">
        <v>93.8</v>
      </c>
      <c r="K44" s="60" t="s">
        <v>49</v>
      </c>
      <c r="L44" s="68">
        <v>3.39</v>
      </c>
    </row>
    <row r="45" spans="1:12" ht="15">
      <c r="A45" s="23"/>
      <c r="B45" s="15"/>
      <c r="C45" s="11"/>
      <c r="D45" s="91" t="s">
        <v>24</v>
      </c>
      <c r="E45" s="54" t="s">
        <v>46</v>
      </c>
      <c r="F45" s="56">
        <v>100</v>
      </c>
      <c r="G45" s="94">
        <v>0.4</v>
      </c>
      <c r="H45" s="94">
        <v>0.4</v>
      </c>
      <c r="I45" s="95">
        <v>9.8000000000000007</v>
      </c>
      <c r="J45" s="94">
        <v>44.4</v>
      </c>
      <c r="K45" s="60" t="s">
        <v>49</v>
      </c>
      <c r="L45" s="68">
        <v>16</v>
      </c>
    </row>
    <row r="46" spans="1:12" ht="15">
      <c r="A46" s="23"/>
      <c r="B46" s="15"/>
      <c r="C46" s="11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5">
      <c r="A47" s="24"/>
      <c r="B47" s="17"/>
      <c r="C47" s="8"/>
      <c r="D47" s="18" t="s">
        <v>33</v>
      </c>
      <c r="E47" s="9"/>
      <c r="F47" s="19">
        <f>SUM(F42:F46)</f>
        <v>520</v>
      </c>
      <c r="G47" s="19">
        <f t="shared" ref="G47" si="16">SUM(G42:G46)</f>
        <v>21</v>
      </c>
      <c r="H47" s="19">
        <f t="shared" ref="H47" si="17">SUM(H42:H46)</f>
        <v>17.2</v>
      </c>
      <c r="I47" s="19">
        <f t="shared" ref="I47" si="18">SUM(I42:I46)</f>
        <v>74.3</v>
      </c>
      <c r="J47" s="19">
        <f t="shared" ref="J47:L47" si="19">SUM(J42:J46)</f>
        <v>536.1</v>
      </c>
      <c r="K47" s="25"/>
      <c r="L47" s="19">
        <f t="shared" si="19"/>
        <v>73.06</v>
      </c>
    </row>
    <row r="48" spans="1:12" ht="15">
      <c r="A48" s="26">
        <f>A42</f>
        <v>1</v>
      </c>
      <c r="B48" s="13">
        <f>B42</f>
        <v>3</v>
      </c>
      <c r="C48" s="10" t="s">
        <v>25</v>
      </c>
      <c r="D48" s="7" t="s">
        <v>26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7" t="s">
        <v>27</v>
      </c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7" t="s">
        <v>28</v>
      </c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3"/>
      <c r="B51" s="15"/>
      <c r="C51" s="11"/>
      <c r="D51" s="7" t="s">
        <v>29</v>
      </c>
      <c r="E51" s="40"/>
      <c r="F51" s="41"/>
      <c r="G51" s="41"/>
      <c r="H51" s="41"/>
      <c r="I51" s="41"/>
      <c r="J51" s="41"/>
      <c r="K51" s="42"/>
      <c r="L51" s="41"/>
    </row>
    <row r="52" spans="1:12" ht="15">
      <c r="A52" s="23"/>
      <c r="B52" s="15"/>
      <c r="C52" s="11"/>
      <c r="D52" s="7" t="s">
        <v>30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31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32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6"/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4"/>
      <c r="B57" s="17"/>
      <c r="C57" s="8"/>
      <c r="D57" s="18" t="s">
        <v>33</v>
      </c>
      <c r="E57" s="9"/>
      <c r="F57" s="19">
        <f>SUM(F48:F56)</f>
        <v>0</v>
      </c>
      <c r="G57" s="19">
        <f t="shared" ref="G57" si="20">SUM(G48:G56)</f>
        <v>0</v>
      </c>
      <c r="H57" s="19">
        <f t="shared" ref="H57" si="21">SUM(H48:H56)</f>
        <v>0</v>
      </c>
      <c r="I57" s="19">
        <f t="shared" ref="I57" si="22">SUM(I48:I56)</f>
        <v>0</v>
      </c>
      <c r="J57" s="19">
        <f t="shared" ref="J57:L57" si="23">SUM(J48:J56)</f>
        <v>0</v>
      </c>
      <c r="K57" s="25"/>
      <c r="L57" s="19">
        <f t="shared" si="23"/>
        <v>0</v>
      </c>
    </row>
    <row r="58" spans="1:12" ht="15.75" customHeight="1">
      <c r="A58" s="29">
        <f>A42</f>
        <v>1</v>
      </c>
      <c r="B58" s="30">
        <f>B42</f>
        <v>3</v>
      </c>
      <c r="C58" s="121" t="s">
        <v>4</v>
      </c>
      <c r="D58" s="122"/>
      <c r="E58" s="31"/>
      <c r="F58" s="32">
        <f>F47+F57</f>
        <v>520</v>
      </c>
      <c r="G58" s="32">
        <f t="shared" ref="G58" si="24">G47+G57</f>
        <v>21</v>
      </c>
      <c r="H58" s="32">
        <f t="shared" ref="H58" si="25">H47+H57</f>
        <v>17.2</v>
      </c>
      <c r="I58" s="32">
        <f t="shared" ref="I58" si="26">I47+I57</f>
        <v>74.3</v>
      </c>
      <c r="J58" s="32">
        <f t="shared" ref="J58:L58" si="27">J47+J57</f>
        <v>536.1</v>
      </c>
      <c r="K58" s="32"/>
      <c r="L58" s="32">
        <f t="shared" si="27"/>
        <v>73.06</v>
      </c>
    </row>
    <row r="59" spans="1:12" ht="15">
      <c r="A59" s="20">
        <v>1</v>
      </c>
      <c r="B59" s="21">
        <v>4</v>
      </c>
      <c r="C59" s="22" t="s">
        <v>20</v>
      </c>
      <c r="D59" s="5" t="s">
        <v>21</v>
      </c>
      <c r="E59" s="53" t="s">
        <v>68</v>
      </c>
      <c r="F59" s="55">
        <v>200</v>
      </c>
      <c r="G59" s="92">
        <v>9.1999999999999993</v>
      </c>
      <c r="H59" s="92">
        <v>14.4</v>
      </c>
      <c r="I59" s="93">
        <v>34.200000000000003</v>
      </c>
      <c r="J59" s="92">
        <v>319.39999999999998</v>
      </c>
      <c r="K59" s="59" t="s">
        <v>69</v>
      </c>
      <c r="L59" s="57">
        <v>35.65</v>
      </c>
    </row>
    <row r="60" spans="1:12" ht="15">
      <c r="A60" s="23"/>
      <c r="B60" s="15"/>
      <c r="C60" s="11"/>
      <c r="D60" s="7" t="s">
        <v>22</v>
      </c>
      <c r="E60" s="54" t="s">
        <v>67</v>
      </c>
      <c r="F60" s="56">
        <v>200</v>
      </c>
      <c r="G60" s="94">
        <v>0.1</v>
      </c>
      <c r="H60" s="94">
        <v>0</v>
      </c>
      <c r="I60" s="95">
        <v>5.2</v>
      </c>
      <c r="J60" s="94">
        <v>23.6</v>
      </c>
      <c r="K60" s="60" t="s">
        <v>52</v>
      </c>
      <c r="L60" s="58">
        <v>1.17</v>
      </c>
    </row>
    <row r="61" spans="1:12" ht="15">
      <c r="A61" s="23"/>
      <c r="B61" s="15"/>
      <c r="C61" s="11"/>
      <c r="D61" s="7" t="s">
        <v>23</v>
      </c>
      <c r="E61" s="54" t="s">
        <v>43</v>
      </c>
      <c r="F61" s="56">
        <v>30</v>
      </c>
      <c r="G61" s="94">
        <v>2.2999999999999998</v>
      </c>
      <c r="H61" s="94">
        <v>0.2</v>
      </c>
      <c r="I61" s="95">
        <v>14.8</v>
      </c>
      <c r="J61" s="94">
        <v>70.3</v>
      </c>
      <c r="K61" s="60" t="s">
        <v>49</v>
      </c>
      <c r="L61" s="58">
        <v>2.54</v>
      </c>
    </row>
    <row r="62" spans="1:12" ht="15">
      <c r="A62" s="23"/>
      <c r="B62" s="15"/>
      <c r="C62" s="11"/>
      <c r="D62" s="7" t="s">
        <v>24</v>
      </c>
      <c r="E62" s="54" t="s">
        <v>57</v>
      </c>
      <c r="F62" s="56">
        <v>150</v>
      </c>
      <c r="G62" s="94">
        <v>1.4</v>
      </c>
      <c r="H62" s="94">
        <v>0.3</v>
      </c>
      <c r="I62" s="95">
        <v>12.2</v>
      </c>
      <c r="J62" s="94">
        <v>56.7</v>
      </c>
      <c r="K62" s="60" t="s">
        <v>49</v>
      </c>
      <c r="L62" s="58">
        <v>31.5</v>
      </c>
    </row>
    <row r="63" spans="1:12" ht="15">
      <c r="A63" s="23"/>
      <c r="B63" s="15"/>
      <c r="C63" s="11"/>
      <c r="D63" s="6"/>
      <c r="E63" s="40" t="s">
        <v>39</v>
      </c>
      <c r="F63" s="41" t="s">
        <v>39</v>
      </c>
      <c r="G63" s="41" t="s">
        <v>39</v>
      </c>
      <c r="H63" s="41" t="s">
        <v>39</v>
      </c>
      <c r="I63" s="41" t="s">
        <v>39</v>
      </c>
      <c r="J63" s="41" t="s">
        <v>39</v>
      </c>
      <c r="K63" s="42" t="s">
        <v>39</v>
      </c>
      <c r="L63" s="41" t="s">
        <v>39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4"/>
      <c r="B65" s="17"/>
      <c r="C65" s="8"/>
      <c r="D65" s="18" t="s">
        <v>33</v>
      </c>
      <c r="E65" s="9"/>
      <c r="F65" s="19">
        <f>SUM(F59:F64)</f>
        <v>580</v>
      </c>
      <c r="G65" s="19">
        <f t="shared" ref="G65" si="28">SUM(G59:G64)</f>
        <v>12.999999999999998</v>
      </c>
      <c r="H65" s="19">
        <f t="shared" ref="H65" si="29">SUM(H59:H64)</f>
        <v>14.9</v>
      </c>
      <c r="I65" s="19">
        <f t="shared" ref="I65" si="30">SUM(I59:I64)</f>
        <v>66.400000000000006</v>
      </c>
      <c r="J65" s="19">
        <f t="shared" ref="J65:L65" si="31">SUM(J59:J64)</f>
        <v>470</v>
      </c>
      <c r="K65" s="25"/>
      <c r="L65" s="19">
        <f t="shared" si="31"/>
        <v>70.86</v>
      </c>
    </row>
    <row r="66" spans="1:12" ht="15">
      <c r="A66" s="26">
        <f>A59</f>
        <v>1</v>
      </c>
      <c r="B66" s="13">
        <f>B59</f>
        <v>4</v>
      </c>
      <c r="C66" s="10" t="s">
        <v>25</v>
      </c>
      <c r="D66" s="7" t="s">
        <v>26</v>
      </c>
      <c r="E66" s="40"/>
      <c r="F66" s="41"/>
      <c r="G66" s="41"/>
      <c r="H66" s="41"/>
      <c r="I66" s="41"/>
      <c r="J66" s="41"/>
      <c r="K66" s="42"/>
      <c r="L66" s="41"/>
    </row>
    <row r="67" spans="1:12" ht="15">
      <c r="A67" s="23"/>
      <c r="B67" s="15"/>
      <c r="C67" s="11"/>
      <c r="D67" s="7" t="s">
        <v>27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7" t="s">
        <v>28</v>
      </c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7" t="s">
        <v>29</v>
      </c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3"/>
      <c r="B70" s="15"/>
      <c r="C70" s="11"/>
      <c r="D70" s="7" t="s">
        <v>30</v>
      </c>
      <c r="E70" s="40"/>
      <c r="F70" s="41"/>
      <c r="G70" s="41"/>
      <c r="H70" s="41"/>
      <c r="I70" s="41"/>
      <c r="J70" s="41"/>
      <c r="K70" s="42"/>
      <c r="L70" s="41"/>
    </row>
    <row r="71" spans="1:12" ht="15">
      <c r="A71" s="23"/>
      <c r="B71" s="15"/>
      <c r="C71" s="11"/>
      <c r="D71" s="7" t="s">
        <v>31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32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4"/>
      <c r="B75" s="17"/>
      <c r="C75" s="8"/>
      <c r="D75" s="18" t="s">
        <v>33</v>
      </c>
      <c r="E75" s="9"/>
      <c r="F75" s="19">
        <f>SUM(F66:F74)</f>
        <v>0</v>
      </c>
      <c r="G75" s="19">
        <f t="shared" ref="G75" si="32">SUM(G66:G74)</f>
        <v>0</v>
      </c>
      <c r="H75" s="19">
        <f t="shared" ref="H75" si="33">SUM(H66:H74)</f>
        <v>0</v>
      </c>
      <c r="I75" s="19">
        <f t="shared" ref="I75" si="34">SUM(I66:I74)</f>
        <v>0</v>
      </c>
      <c r="J75" s="19">
        <f t="shared" ref="J75:L75" si="35">SUM(J66:J74)</f>
        <v>0</v>
      </c>
      <c r="K75" s="25"/>
      <c r="L75" s="19">
        <f t="shared" si="35"/>
        <v>0</v>
      </c>
    </row>
    <row r="76" spans="1:12" ht="15.75" customHeight="1" thickBot="1">
      <c r="A76" s="29">
        <f>A59</f>
        <v>1</v>
      </c>
      <c r="B76" s="30">
        <f>B59</f>
        <v>4</v>
      </c>
      <c r="C76" s="121" t="s">
        <v>4</v>
      </c>
      <c r="D76" s="122"/>
      <c r="E76" s="31"/>
      <c r="F76" s="32">
        <f>F65+F75</f>
        <v>580</v>
      </c>
      <c r="G76" s="32">
        <f t="shared" ref="G76" si="36">G65+G75</f>
        <v>12.999999999999998</v>
      </c>
      <c r="H76" s="32">
        <f t="shared" ref="H76" si="37">H65+H75</f>
        <v>14.9</v>
      </c>
      <c r="I76" s="32">
        <f t="shared" ref="I76" si="38">I65+I75</f>
        <v>66.400000000000006</v>
      </c>
      <c r="J76" s="32">
        <f t="shared" ref="J76:L76" si="39">J65+J75</f>
        <v>470</v>
      </c>
      <c r="K76" s="32"/>
      <c r="L76" s="32">
        <f t="shared" si="39"/>
        <v>70.86</v>
      </c>
    </row>
    <row r="77" spans="1:12" ht="15">
      <c r="A77" s="49">
        <v>1</v>
      </c>
      <c r="B77" s="21">
        <v>5</v>
      </c>
      <c r="C77" s="22" t="s">
        <v>20</v>
      </c>
      <c r="D77" s="5" t="s">
        <v>21</v>
      </c>
      <c r="E77" s="53" t="s">
        <v>70</v>
      </c>
      <c r="F77" s="55">
        <v>150</v>
      </c>
      <c r="G77" s="92">
        <v>4.3</v>
      </c>
      <c r="H77" s="92">
        <v>5.6</v>
      </c>
      <c r="I77" s="93">
        <v>17.100000000000001</v>
      </c>
      <c r="J77" s="97">
        <v>136.4</v>
      </c>
      <c r="K77" s="59" t="s">
        <v>72</v>
      </c>
      <c r="L77" s="57">
        <v>20.09</v>
      </c>
    </row>
    <row r="78" spans="1:12" ht="15">
      <c r="A78" s="23"/>
      <c r="B78" s="15"/>
      <c r="C78" s="11"/>
      <c r="D78" s="7" t="s">
        <v>22</v>
      </c>
      <c r="E78" s="54" t="s">
        <v>71</v>
      </c>
      <c r="F78" s="56">
        <v>150</v>
      </c>
      <c r="G78" s="94">
        <v>1.2</v>
      </c>
      <c r="H78" s="94">
        <v>0.9</v>
      </c>
      <c r="I78" s="95">
        <v>6.5</v>
      </c>
      <c r="J78" s="99">
        <v>38.799999999999997</v>
      </c>
      <c r="K78" s="60" t="s">
        <v>73</v>
      </c>
      <c r="L78" s="58">
        <v>7.48</v>
      </c>
    </row>
    <row r="79" spans="1:12" ht="15">
      <c r="A79" s="23"/>
      <c r="B79" s="15"/>
      <c r="C79" s="11"/>
      <c r="D79" s="7" t="s">
        <v>23</v>
      </c>
      <c r="E79" s="54" t="s">
        <v>53</v>
      </c>
      <c r="F79" s="56">
        <v>60</v>
      </c>
      <c r="G79" s="94">
        <v>4</v>
      </c>
      <c r="H79" s="94">
        <v>0.7</v>
      </c>
      <c r="I79" s="95">
        <v>20</v>
      </c>
      <c r="J79" s="99">
        <v>102.5</v>
      </c>
      <c r="K79" s="60" t="s">
        <v>49</v>
      </c>
      <c r="L79" s="58">
        <v>4.5599999999999996</v>
      </c>
    </row>
    <row r="80" spans="1:12" ht="15">
      <c r="A80" s="23"/>
      <c r="B80" s="15"/>
      <c r="C80" s="11"/>
      <c r="D80" s="7" t="s">
        <v>24</v>
      </c>
      <c r="E80" s="54" t="s">
        <v>46</v>
      </c>
      <c r="F80" s="56">
        <v>120</v>
      </c>
      <c r="G80" s="94">
        <v>0.5</v>
      </c>
      <c r="H80" s="94">
        <v>0.5</v>
      </c>
      <c r="I80" s="95">
        <v>11.8</v>
      </c>
      <c r="J80" s="99">
        <v>53.3</v>
      </c>
      <c r="K80" s="60" t="s">
        <v>49</v>
      </c>
      <c r="L80" s="58">
        <v>19.2</v>
      </c>
    </row>
    <row r="81" spans="1:12" ht="15">
      <c r="A81" s="23"/>
      <c r="B81" s="15"/>
      <c r="C81" s="11"/>
      <c r="D81" s="6"/>
      <c r="E81" s="61" t="s">
        <v>60</v>
      </c>
      <c r="F81" s="63">
        <v>40</v>
      </c>
      <c r="G81" s="103">
        <v>4.8</v>
      </c>
      <c r="H81" s="103">
        <v>4</v>
      </c>
      <c r="I81" s="104">
        <v>0.3</v>
      </c>
      <c r="J81" s="101">
        <v>56.6</v>
      </c>
      <c r="K81" s="71" t="s">
        <v>61</v>
      </c>
      <c r="L81" s="65">
        <v>15.4</v>
      </c>
    </row>
    <row r="82" spans="1:12" ht="15.75" thickBot="1">
      <c r="A82" s="23"/>
      <c r="B82" s="15"/>
      <c r="C82" s="11"/>
      <c r="D82" s="6"/>
      <c r="E82" s="62" t="s">
        <v>47</v>
      </c>
      <c r="F82" s="64">
        <v>23</v>
      </c>
      <c r="G82" s="105">
        <v>5.3</v>
      </c>
      <c r="H82" s="105">
        <v>6.8</v>
      </c>
      <c r="I82" s="106">
        <v>0</v>
      </c>
      <c r="J82" s="107">
        <v>82.4</v>
      </c>
      <c r="K82" s="72" t="s">
        <v>51</v>
      </c>
      <c r="L82" s="66">
        <v>13.8</v>
      </c>
    </row>
    <row r="83" spans="1:12" ht="15">
      <c r="A83" s="24"/>
      <c r="B83" s="17"/>
      <c r="C83" s="8"/>
      <c r="D83" s="18" t="s">
        <v>33</v>
      </c>
      <c r="E83" s="9"/>
      <c r="F83" s="19">
        <f>SUM(F77:F82)</f>
        <v>543</v>
      </c>
      <c r="G83" s="19">
        <f t="shared" ref="G83" si="40">SUM(G77:G82)</f>
        <v>20.100000000000001</v>
      </c>
      <c r="H83" s="19">
        <f t="shared" ref="H83" si="41">SUM(H77:H82)</f>
        <v>18.5</v>
      </c>
      <c r="I83" s="19">
        <f t="shared" ref="I83" si="42">SUM(I77:I82)</f>
        <v>55.7</v>
      </c>
      <c r="J83" s="19">
        <f t="shared" ref="J83:L83" si="43">SUM(J77:J82)</f>
        <v>470</v>
      </c>
      <c r="K83" s="25"/>
      <c r="L83" s="19">
        <f t="shared" si="43"/>
        <v>80.53</v>
      </c>
    </row>
    <row r="84" spans="1:12" ht="15">
      <c r="A84" s="26">
        <f>A77</f>
        <v>1</v>
      </c>
      <c r="B84" s="13">
        <f>B77</f>
        <v>5</v>
      </c>
      <c r="C84" s="10" t="s">
        <v>25</v>
      </c>
      <c r="D84" s="7" t="s">
        <v>26</v>
      </c>
      <c r="E84" s="40"/>
      <c r="F84" s="41"/>
      <c r="G84" s="41"/>
      <c r="H84" s="41"/>
      <c r="I84" s="41"/>
      <c r="J84" s="41"/>
      <c r="K84" s="42"/>
      <c r="L84" s="41"/>
    </row>
    <row r="85" spans="1:12" ht="15">
      <c r="A85" s="23"/>
      <c r="B85" s="15"/>
      <c r="C85" s="11"/>
      <c r="D85" s="7" t="s">
        <v>27</v>
      </c>
      <c r="E85" s="40"/>
      <c r="F85" s="41"/>
      <c r="G85" s="41"/>
      <c r="H85" s="41"/>
      <c r="I85" s="41"/>
      <c r="J85" s="41"/>
      <c r="K85" s="42"/>
      <c r="L85" s="41"/>
    </row>
    <row r="86" spans="1:12" ht="15">
      <c r="A86" s="23"/>
      <c r="B86" s="15"/>
      <c r="C86" s="11"/>
      <c r="D86" s="7" t="s">
        <v>28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7" t="s">
        <v>29</v>
      </c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7" t="s">
        <v>30</v>
      </c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3"/>
      <c r="B89" s="15"/>
      <c r="C89" s="11"/>
      <c r="D89" s="7" t="s">
        <v>31</v>
      </c>
      <c r="E89" s="40"/>
      <c r="F89" s="41"/>
      <c r="G89" s="41"/>
      <c r="H89" s="41"/>
      <c r="I89" s="41"/>
      <c r="J89" s="41"/>
      <c r="K89" s="42"/>
      <c r="L89" s="41"/>
    </row>
    <row r="90" spans="1:12" ht="15">
      <c r="A90" s="23"/>
      <c r="B90" s="15"/>
      <c r="C90" s="11"/>
      <c r="D90" s="7" t="s">
        <v>32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44">SUM(G84:G92)</f>
        <v>0</v>
      </c>
      <c r="H93" s="19">
        <f t="shared" ref="H93" si="45">SUM(H84:H92)</f>
        <v>0</v>
      </c>
      <c r="I93" s="19">
        <f t="shared" ref="I93" si="46">SUM(I84:I92)</f>
        <v>0</v>
      </c>
      <c r="J93" s="19">
        <f t="shared" ref="J93:L93" si="47">SUM(J84:J92)</f>
        <v>0</v>
      </c>
      <c r="K93" s="25"/>
      <c r="L93" s="19">
        <f t="shared" si="47"/>
        <v>0</v>
      </c>
    </row>
    <row r="94" spans="1:12" ht="15.75" customHeight="1" thickBot="1">
      <c r="A94" s="29">
        <f>A77</f>
        <v>1</v>
      </c>
      <c r="B94" s="30">
        <f>B77</f>
        <v>5</v>
      </c>
      <c r="C94" s="121" t="s">
        <v>4</v>
      </c>
      <c r="D94" s="122"/>
      <c r="E94" s="31"/>
      <c r="F94" s="32">
        <f>F83+F93</f>
        <v>543</v>
      </c>
      <c r="G94" s="32">
        <f t="shared" ref="G94" si="48">G83+G93</f>
        <v>20.100000000000001</v>
      </c>
      <c r="H94" s="32">
        <f t="shared" ref="H94" si="49">H83+H93</f>
        <v>18.5</v>
      </c>
      <c r="I94" s="32">
        <f t="shared" ref="I94" si="50">I83+I93</f>
        <v>55.7</v>
      </c>
      <c r="J94" s="32">
        <f t="shared" ref="J94:L94" si="51">J83+J93</f>
        <v>470</v>
      </c>
      <c r="K94" s="32"/>
      <c r="L94" s="32">
        <f t="shared" si="51"/>
        <v>80.53</v>
      </c>
    </row>
    <row r="95" spans="1:12" ht="15">
      <c r="A95" s="49">
        <v>1</v>
      </c>
      <c r="B95" s="21">
        <v>6</v>
      </c>
      <c r="C95" s="22" t="s">
        <v>20</v>
      </c>
      <c r="D95" s="5" t="s">
        <v>21</v>
      </c>
      <c r="E95" s="53" t="s">
        <v>74</v>
      </c>
      <c r="F95" s="55">
        <v>150</v>
      </c>
      <c r="G95" s="92">
        <v>16.5</v>
      </c>
      <c r="H95" s="92">
        <v>16.5</v>
      </c>
      <c r="I95" s="93">
        <v>10</v>
      </c>
      <c r="J95" s="92">
        <v>254.6</v>
      </c>
      <c r="K95" s="59" t="s">
        <v>86</v>
      </c>
      <c r="L95" s="67">
        <v>33.159999999999997</v>
      </c>
    </row>
    <row r="96" spans="1:12" ht="15">
      <c r="A96" s="23"/>
      <c r="B96" s="15"/>
      <c r="C96" s="11"/>
      <c r="D96" s="7" t="s">
        <v>22</v>
      </c>
      <c r="E96" s="54" t="s">
        <v>75</v>
      </c>
      <c r="F96" s="56">
        <v>150</v>
      </c>
      <c r="G96" s="94">
        <v>0.5</v>
      </c>
      <c r="H96" s="94">
        <v>0</v>
      </c>
      <c r="I96" s="95">
        <v>19.8</v>
      </c>
      <c r="J96" s="94">
        <v>81</v>
      </c>
      <c r="K96" s="60" t="s">
        <v>58</v>
      </c>
      <c r="L96" s="68">
        <v>3.21</v>
      </c>
    </row>
    <row r="97" spans="1:12" ht="15">
      <c r="A97" s="23"/>
      <c r="B97" s="15"/>
      <c r="C97" s="11"/>
      <c r="D97" s="7" t="s">
        <v>23</v>
      </c>
      <c r="E97" s="54" t="s">
        <v>53</v>
      </c>
      <c r="F97" s="56">
        <v>30</v>
      </c>
      <c r="G97" s="94">
        <v>2</v>
      </c>
      <c r="H97" s="94">
        <v>0.4</v>
      </c>
      <c r="I97" s="95">
        <v>10</v>
      </c>
      <c r="J97" s="94">
        <v>51.2</v>
      </c>
      <c r="K97" s="60" t="s">
        <v>49</v>
      </c>
      <c r="L97" s="68">
        <v>2.2799999999999998</v>
      </c>
    </row>
    <row r="98" spans="1:12" ht="15">
      <c r="A98" s="23"/>
      <c r="B98" s="15"/>
      <c r="C98" s="11"/>
      <c r="D98" s="90" t="s">
        <v>24</v>
      </c>
      <c r="E98" s="54" t="s">
        <v>44</v>
      </c>
      <c r="F98" s="56">
        <v>150</v>
      </c>
      <c r="G98" s="94">
        <v>2.2999999999999998</v>
      </c>
      <c r="H98" s="94">
        <v>0.8</v>
      </c>
      <c r="I98" s="95">
        <v>31.5</v>
      </c>
      <c r="J98" s="94">
        <v>141.80000000000001</v>
      </c>
      <c r="K98" s="60" t="s">
        <v>49</v>
      </c>
      <c r="L98" s="68">
        <v>33</v>
      </c>
    </row>
    <row r="99" spans="1:12" ht="15">
      <c r="A99" s="23"/>
      <c r="B99" s="15"/>
      <c r="C99" s="11"/>
      <c r="D99" s="6"/>
      <c r="E99" s="40" t="s">
        <v>39</v>
      </c>
      <c r="F99" s="41" t="s">
        <v>39</v>
      </c>
      <c r="G99" s="41" t="s">
        <v>39</v>
      </c>
      <c r="H99" s="41" t="s">
        <v>39</v>
      </c>
      <c r="I99" s="41" t="s">
        <v>39</v>
      </c>
      <c r="J99" s="41" t="s">
        <v>39</v>
      </c>
      <c r="K99" s="42" t="s">
        <v>39</v>
      </c>
      <c r="L99" s="41" t="s">
        <v>39</v>
      </c>
    </row>
    <row r="100" spans="1:12" ht="15">
      <c r="A100" s="24"/>
      <c r="B100" s="17"/>
      <c r="C100" s="8"/>
      <c r="D100" s="18" t="s">
        <v>33</v>
      </c>
      <c r="E100" s="9"/>
      <c r="F100" s="19">
        <f>SUM(F95:F99)</f>
        <v>480</v>
      </c>
      <c r="G100" s="19">
        <f>SUM(G95:G99)</f>
        <v>21.3</v>
      </c>
      <c r="H100" s="19">
        <f>SUM(H95:H99)</f>
        <v>17.7</v>
      </c>
      <c r="I100" s="19">
        <f>SUM(I95:I99)</f>
        <v>71.3</v>
      </c>
      <c r="J100" s="19">
        <f>SUM(J95:J99)</f>
        <v>528.6</v>
      </c>
      <c r="K100" s="25"/>
      <c r="L100" s="19">
        <f>SUM(L95:L99)</f>
        <v>71.650000000000006</v>
      </c>
    </row>
    <row r="101" spans="1:12" ht="15">
      <c r="A101" s="26">
        <f>A95</f>
        <v>1</v>
      </c>
      <c r="B101" s="13">
        <f>B95</f>
        <v>6</v>
      </c>
      <c r="C101" s="10" t="s">
        <v>25</v>
      </c>
      <c r="D101" s="7" t="s">
        <v>26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>
      <c r="A102" s="23"/>
      <c r="B102" s="15"/>
      <c r="C102" s="11"/>
      <c r="D102" s="7" t="s">
        <v>27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28</v>
      </c>
      <c r="E103" s="40"/>
      <c r="F103" s="41"/>
      <c r="G103" s="41"/>
      <c r="H103" s="41"/>
      <c r="I103" s="41"/>
      <c r="J103" s="41"/>
      <c r="K103" s="42"/>
      <c r="L103" s="41"/>
    </row>
    <row r="104" spans="1:12" ht="15">
      <c r="A104" s="23"/>
      <c r="B104" s="15"/>
      <c r="C104" s="11"/>
      <c r="D104" s="7" t="s">
        <v>29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>
      <c r="A105" s="23"/>
      <c r="B105" s="15"/>
      <c r="C105" s="11"/>
      <c r="D105" s="7" t="s">
        <v>30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7" t="s">
        <v>31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7" t="s">
        <v>32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4"/>
      <c r="B110" s="17"/>
      <c r="C110" s="8"/>
      <c r="D110" s="18" t="s">
        <v>33</v>
      </c>
      <c r="E110" s="9"/>
      <c r="F110" s="19">
        <f>SUM(F101:F109)</f>
        <v>0</v>
      </c>
      <c r="G110" s="19">
        <f t="shared" ref="G110:J110" si="52">SUM(G101:G109)</f>
        <v>0</v>
      </c>
      <c r="H110" s="19">
        <f t="shared" si="52"/>
        <v>0</v>
      </c>
      <c r="I110" s="19">
        <f t="shared" si="52"/>
        <v>0</v>
      </c>
      <c r="J110" s="19">
        <f t="shared" si="52"/>
        <v>0</v>
      </c>
      <c r="K110" s="25"/>
      <c r="L110" s="19">
        <f t="shared" ref="L110" si="53">SUM(L101:L109)</f>
        <v>0</v>
      </c>
    </row>
    <row r="111" spans="1:12" ht="15.75" thickBot="1">
      <c r="A111" s="29">
        <f>A95</f>
        <v>1</v>
      </c>
      <c r="B111" s="30">
        <f>B95</f>
        <v>6</v>
      </c>
      <c r="C111" s="121" t="s">
        <v>4</v>
      </c>
      <c r="D111" s="122"/>
      <c r="E111" s="31"/>
      <c r="F111" s="32">
        <f>F100+F110</f>
        <v>480</v>
      </c>
      <c r="G111" s="32">
        <f t="shared" ref="G111" si="54">G100+G110</f>
        <v>21.3</v>
      </c>
      <c r="H111" s="32">
        <f t="shared" ref="H111" si="55">H100+H110</f>
        <v>17.7</v>
      </c>
      <c r="I111" s="32">
        <f t="shared" ref="I111" si="56">I100+I110</f>
        <v>71.3</v>
      </c>
      <c r="J111" s="32">
        <f t="shared" ref="J111:L111" si="57">J100+J110</f>
        <v>528.6</v>
      </c>
      <c r="K111" s="32"/>
      <c r="L111" s="32">
        <f t="shared" si="57"/>
        <v>71.650000000000006</v>
      </c>
    </row>
    <row r="112" spans="1:12" ht="30">
      <c r="A112" s="51">
        <v>2</v>
      </c>
      <c r="B112" s="15">
        <v>1</v>
      </c>
      <c r="C112" s="22" t="s">
        <v>20</v>
      </c>
      <c r="D112" s="5" t="s">
        <v>21</v>
      </c>
      <c r="E112" s="73" t="s">
        <v>77</v>
      </c>
      <c r="F112" s="55">
        <v>180</v>
      </c>
      <c r="G112" s="97">
        <v>15.5</v>
      </c>
      <c r="H112" s="97">
        <v>15.7</v>
      </c>
      <c r="I112" s="98">
        <v>23.8</v>
      </c>
      <c r="J112" s="97">
        <v>298.60000000000002</v>
      </c>
      <c r="K112" s="59" t="s">
        <v>78</v>
      </c>
      <c r="L112" s="67">
        <v>38.08</v>
      </c>
    </row>
    <row r="113" spans="1:12" ht="15">
      <c r="A113" s="14"/>
      <c r="B113" s="15"/>
      <c r="C113" s="11"/>
      <c r="D113" s="7" t="s">
        <v>22</v>
      </c>
      <c r="E113" s="54" t="s">
        <v>76</v>
      </c>
      <c r="F113" s="56">
        <v>200</v>
      </c>
      <c r="G113" s="99">
        <v>0.2</v>
      </c>
      <c r="H113" s="99">
        <v>0.1</v>
      </c>
      <c r="I113" s="100">
        <v>6.6</v>
      </c>
      <c r="J113" s="99">
        <v>27.9</v>
      </c>
      <c r="K113" s="60" t="s">
        <v>65</v>
      </c>
      <c r="L113" s="68">
        <v>2.37</v>
      </c>
    </row>
    <row r="114" spans="1:12" ht="15">
      <c r="A114" s="14"/>
      <c r="B114" s="15"/>
      <c r="C114" s="11"/>
      <c r="D114" s="7" t="s">
        <v>23</v>
      </c>
      <c r="E114" s="54" t="s">
        <v>43</v>
      </c>
      <c r="F114" s="56">
        <v>30</v>
      </c>
      <c r="G114" s="99">
        <v>2.2999999999999998</v>
      </c>
      <c r="H114" s="99">
        <v>0.2</v>
      </c>
      <c r="I114" s="100">
        <v>14.8</v>
      </c>
      <c r="J114" s="99">
        <v>70.3</v>
      </c>
      <c r="K114" s="60" t="s">
        <v>49</v>
      </c>
      <c r="L114" s="68">
        <v>2.54</v>
      </c>
    </row>
    <row r="115" spans="1:12" ht="15">
      <c r="A115" s="14"/>
      <c r="B115" s="15"/>
      <c r="C115" s="11"/>
      <c r="D115" s="90" t="s">
        <v>24</v>
      </c>
      <c r="E115" s="54" t="s">
        <v>44</v>
      </c>
      <c r="F115" s="56">
        <v>150</v>
      </c>
      <c r="G115" s="99">
        <v>2.2999999999999998</v>
      </c>
      <c r="H115" s="99">
        <v>0.8</v>
      </c>
      <c r="I115" s="100">
        <v>31.5</v>
      </c>
      <c r="J115" s="99">
        <v>141.80000000000001</v>
      </c>
      <c r="K115" s="60" t="s">
        <v>49</v>
      </c>
      <c r="L115" s="68">
        <v>33</v>
      </c>
    </row>
    <row r="116" spans="1:12" ht="15">
      <c r="A116" s="14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14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16"/>
      <c r="B118" s="17"/>
      <c r="C118" s="8"/>
      <c r="D118" s="18" t="s">
        <v>33</v>
      </c>
      <c r="E118" s="9"/>
      <c r="F118" s="19">
        <f>SUM(F112:F117)</f>
        <v>560</v>
      </c>
      <c r="G118" s="19">
        <f t="shared" ref="G118:J118" si="58">SUM(G112:G117)</f>
        <v>20.3</v>
      </c>
      <c r="H118" s="19">
        <f t="shared" si="58"/>
        <v>16.799999999999997</v>
      </c>
      <c r="I118" s="19">
        <f t="shared" si="58"/>
        <v>76.7</v>
      </c>
      <c r="J118" s="19">
        <f t="shared" si="58"/>
        <v>538.6</v>
      </c>
      <c r="K118" s="25"/>
      <c r="L118" s="19">
        <f t="shared" ref="L118" si="59">SUM(L112:L117)</f>
        <v>75.989999999999995</v>
      </c>
    </row>
    <row r="119" spans="1:12" ht="15">
      <c r="A119" s="13">
        <f>A112</f>
        <v>2</v>
      </c>
      <c r="B119" s="13">
        <f>B112</f>
        <v>1</v>
      </c>
      <c r="C119" s="10" t="s">
        <v>25</v>
      </c>
      <c r="D119" s="7" t="s">
        <v>26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>
      <c r="A120" s="14"/>
      <c r="B120" s="15"/>
      <c r="C120" s="11"/>
      <c r="D120" s="7" t="s">
        <v>27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>
      <c r="A121" s="14"/>
      <c r="B121" s="15"/>
      <c r="C121" s="11"/>
      <c r="D121" s="7" t="s">
        <v>28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29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>
      <c r="A123" s="14"/>
      <c r="B123" s="15"/>
      <c r="C123" s="11"/>
      <c r="D123" s="7" t="s">
        <v>30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>
      <c r="A124" s="14"/>
      <c r="B124" s="15"/>
      <c r="C124" s="11"/>
      <c r="D124" s="7" t="s">
        <v>31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7" t="s">
        <v>32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4"/>
      <c r="B127" s="15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5">
      <c r="A128" s="16"/>
      <c r="B128" s="17"/>
      <c r="C128" s="8"/>
      <c r="D128" s="18" t="s">
        <v>33</v>
      </c>
      <c r="E128" s="9"/>
      <c r="F128" s="19">
        <f>SUM(F119:F127)</f>
        <v>0</v>
      </c>
      <c r="G128" s="19">
        <f t="shared" ref="G128:J128" si="60">SUM(G119:G127)</f>
        <v>0</v>
      </c>
      <c r="H128" s="19">
        <f t="shared" si="60"/>
        <v>0</v>
      </c>
      <c r="I128" s="19">
        <f t="shared" si="60"/>
        <v>0</v>
      </c>
      <c r="J128" s="19">
        <f t="shared" si="60"/>
        <v>0</v>
      </c>
      <c r="K128" s="25"/>
      <c r="L128" s="19">
        <f t="shared" ref="L128" si="61">SUM(L119:L127)</f>
        <v>0</v>
      </c>
    </row>
    <row r="129" spans="1:12" ht="15.75" thickBot="1">
      <c r="A129" s="33">
        <f>A112</f>
        <v>2</v>
      </c>
      <c r="B129" s="33">
        <f>B112</f>
        <v>1</v>
      </c>
      <c r="C129" s="121" t="s">
        <v>4</v>
      </c>
      <c r="D129" s="122"/>
      <c r="E129" s="31"/>
      <c r="F129" s="32">
        <f>F118+F128</f>
        <v>560</v>
      </c>
      <c r="G129" s="32">
        <f t="shared" ref="G129" si="62">G118+G128</f>
        <v>20.3</v>
      </c>
      <c r="H129" s="32">
        <f t="shared" ref="H129" si="63">H118+H128</f>
        <v>16.799999999999997</v>
      </c>
      <c r="I129" s="32">
        <f t="shared" ref="I129" si="64">I118+I128</f>
        <v>76.7</v>
      </c>
      <c r="J129" s="32">
        <f t="shared" ref="J129:L129" si="65">J118+J128</f>
        <v>538.6</v>
      </c>
      <c r="K129" s="32"/>
      <c r="L129" s="32">
        <f t="shared" si="65"/>
        <v>75.989999999999995</v>
      </c>
    </row>
    <row r="130" spans="1:12" ht="15">
      <c r="A130" s="49">
        <v>2</v>
      </c>
      <c r="B130" s="21">
        <v>2</v>
      </c>
      <c r="C130" s="22" t="s">
        <v>20</v>
      </c>
      <c r="D130" s="5" t="s">
        <v>21</v>
      </c>
      <c r="E130" s="53" t="s">
        <v>79</v>
      </c>
      <c r="F130" s="55">
        <v>160</v>
      </c>
      <c r="G130" s="97">
        <v>15.8</v>
      </c>
      <c r="H130" s="97">
        <v>7</v>
      </c>
      <c r="I130" s="98">
        <v>31</v>
      </c>
      <c r="J130" s="97">
        <v>249.8</v>
      </c>
      <c r="K130" s="39" t="s">
        <v>85</v>
      </c>
      <c r="L130" s="57">
        <v>32.54</v>
      </c>
    </row>
    <row r="131" spans="1:12" ht="15">
      <c r="A131" s="23"/>
      <c r="B131" s="15"/>
      <c r="C131" s="11"/>
      <c r="D131" s="7" t="s">
        <v>22</v>
      </c>
      <c r="E131" s="54" t="s">
        <v>62</v>
      </c>
      <c r="F131" s="56">
        <v>200</v>
      </c>
      <c r="G131" s="99">
        <v>0.5</v>
      </c>
      <c r="H131" s="99">
        <v>0</v>
      </c>
      <c r="I131" s="100">
        <v>19.8</v>
      </c>
      <c r="J131" s="99">
        <v>81</v>
      </c>
      <c r="K131" s="42" t="s">
        <v>58</v>
      </c>
      <c r="L131" s="58">
        <v>3.21</v>
      </c>
    </row>
    <row r="132" spans="1:12" ht="15.75" customHeight="1">
      <c r="A132" s="23"/>
      <c r="B132" s="15"/>
      <c r="C132" s="11"/>
      <c r="D132" s="7" t="s">
        <v>23</v>
      </c>
      <c r="E132" s="54" t="s">
        <v>43</v>
      </c>
      <c r="F132" s="56">
        <v>40</v>
      </c>
      <c r="G132" s="99">
        <v>3</v>
      </c>
      <c r="H132" s="99">
        <v>0.3</v>
      </c>
      <c r="I132" s="100">
        <v>19.7</v>
      </c>
      <c r="J132" s="99">
        <v>93.8</v>
      </c>
      <c r="K132" s="42" t="s">
        <v>49</v>
      </c>
      <c r="L132" s="58">
        <v>3.39</v>
      </c>
    </row>
    <row r="133" spans="1:12" ht="15">
      <c r="A133" s="23"/>
      <c r="B133" s="15"/>
      <c r="C133" s="11"/>
      <c r="D133" s="7" t="s">
        <v>24</v>
      </c>
      <c r="E133" s="54" t="s">
        <v>46</v>
      </c>
      <c r="F133" s="56">
        <v>100</v>
      </c>
      <c r="G133" s="99">
        <v>0.4</v>
      </c>
      <c r="H133" s="99">
        <v>0.4</v>
      </c>
      <c r="I133" s="100">
        <v>9.8000000000000007</v>
      </c>
      <c r="J133" s="99">
        <v>44.4</v>
      </c>
      <c r="K133" s="42" t="s">
        <v>49</v>
      </c>
      <c r="L133" s="58">
        <v>16</v>
      </c>
    </row>
    <row r="134" spans="1:12" ht="15">
      <c r="A134" s="23"/>
      <c r="B134" s="15"/>
      <c r="C134" s="11"/>
      <c r="D134" s="6"/>
      <c r="E134" s="61" t="s">
        <v>80</v>
      </c>
      <c r="F134" s="63">
        <v>40</v>
      </c>
      <c r="G134" s="101">
        <v>4.8</v>
      </c>
      <c r="H134" s="101">
        <v>4</v>
      </c>
      <c r="I134" s="102">
        <v>0.3</v>
      </c>
      <c r="J134" s="101">
        <v>56.6</v>
      </c>
      <c r="K134" s="42" t="s">
        <v>61</v>
      </c>
      <c r="L134" s="65">
        <v>15.4</v>
      </c>
    </row>
    <row r="135" spans="1:12" ht="15">
      <c r="A135" s="23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24"/>
      <c r="B136" s="17"/>
      <c r="C136" s="8"/>
      <c r="D136" s="18" t="s">
        <v>33</v>
      </c>
      <c r="E136" s="9"/>
      <c r="F136" s="19">
        <f>SUM(F130:F135)</f>
        <v>540</v>
      </c>
      <c r="G136" s="19">
        <f t="shared" ref="G136:J136" si="66">SUM(G130:G135)</f>
        <v>24.5</v>
      </c>
      <c r="H136" s="19">
        <f t="shared" si="66"/>
        <v>11.7</v>
      </c>
      <c r="I136" s="19">
        <f t="shared" si="66"/>
        <v>80.599999999999994</v>
      </c>
      <c r="J136" s="19">
        <f t="shared" si="66"/>
        <v>525.6</v>
      </c>
      <c r="K136" s="25"/>
      <c r="L136" s="19">
        <f t="shared" ref="L136" si="67">SUM(L130:L135)</f>
        <v>70.540000000000006</v>
      </c>
    </row>
    <row r="137" spans="1:12" ht="15">
      <c r="A137" s="26">
        <f>A130</f>
        <v>2</v>
      </c>
      <c r="B137" s="13">
        <f>B130</f>
        <v>2</v>
      </c>
      <c r="C137" s="10" t="s">
        <v>25</v>
      </c>
      <c r="D137" s="7" t="s">
        <v>26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>
      <c r="A138" s="23"/>
      <c r="B138" s="15"/>
      <c r="C138" s="11"/>
      <c r="D138" s="7" t="s">
        <v>27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>
      <c r="A139" s="23"/>
      <c r="B139" s="15"/>
      <c r="C139" s="11"/>
      <c r="D139" s="7" t="s">
        <v>28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>
      <c r="A140" s="23"/>
      <c r="B140" s="15"/>
      <c r="C140" s="11"/>
      <c r="D140" s="7" t="s">
        <v>29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30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>
      <c r="A142" s="23"/>
      <c r="B142" s="15"/>
      <c r="C142" s="11"/>
      <c r="D142" s="7" t="s">
        <v>31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>
      <c r="A143" s="23"/>
      <c r="B143" s="15"/>
      <c r="C143" s="11"/>
      <c r="D143" s="7" t="s">
        <v>32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68">SUM(G137:G145)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SUM(L137:L145)</f>
        <v>0</v>
      </c>
    </row>
    <row r="147" spans="1:12" ht="15">
      <c r="A147" s="29">
        <f>A130</f>
        <v>2</v>
      </c>
      <c r="B147" s="30">
        <f>B130</f>
        <v>2</v>
      </c>
      <c r="C147" s="121" t="s">
        <v>4</v>
      </c>
      <c r="D147" s="122"/>
      <c r="E147" s="31"/>
      <c r="F147" s="32">
        <f>F136+F146</f>
        <v>540</v>
      </c>
      <c r="G147" s="32">
        <f t="shared" ref="G147" si="70">G136+G146</f>
        <v>24.5</v>
      </c>
      <c r="H147" s="32">
        <f t="shared" ref="H147" si="71">H136+H146</f>
        <v>11.7</v>
      </c>
      <c r="I147" s="32">
        <f t="shared" ref="I147" si="72">I136+I146</f>
        <v>80.599999999999994</v>
      </c>
      <c r="J147" s="32">
        <f t="shared" ref="J147:L147" si="73">J136+J146</f>
        <v>525.6</v>
      </c>
      <c r="K147" s="32"/>
      <c r="L147" s="32">
        <f t="shared" si="73"/>
        <v>70.540000000000006</v>
      </c>
    </row>
    <row r="148" spans="1:12" ht="15">
      <c r="A148" s="49">
        <v>2</v>
      </c>
      <c r="B148" s="21">
        <v>3</v>
      </c>
      <c r="C148" s="22" t="s">
        <v>20</v>
      </c>
      <c r="D148" s="5" t="s">
        <v>21</v>
      </c>
      <c r="E148" s="53" t="s">
        <v>81</v>
      </c>
      <c r="F148" s="55">
        <v>175</v>
      </c>
      <c r="G148" s="92">
        <v>19.2</v>
      </c>
      <c r="H148" s="92">
        <v>17.2</v>
      </c>
      <c r="I148" s="93">
        <v>36.299999999999997</v>
      </c>
      <c r="J148" s="92">
        <v>377.2</v>
      </c>
      <c r="K148" s="59" t="s">
        <v>83</v>
      </c>
      <c r="L148" s="67">
        <v>38.75</v>
      </c>
    </row>
    <row r="149" spans="1:12" ht="15">
      <c r="A149" s="23"/>
      <c r="B149" s="15"/>
      <c r="C149" s="11"/>
      <c r="D149" s="7" t="s">
        <v>22</v>
      </c>
      <c r="E149" s="54" t="s">
        <v>62</v>
      </c>
      <c r="F149" s="56">
        <v>180</v>
      </c>
      <c r="G149" s="94">
        <v>0.1</v>
      </c>
      <c r="H149" s="94">
        <v>0.1</v>
      </c>
      <c r="I149" s="95">
        <v>8.9</v>
      </c>
      <c r="J149" s="94">
        <v>37.4</v>
      </c>
      <c r="K149" s="60" t="s">
        <v>84</v>
      </c>
      <c r="L149" s="68">
        <v>4.49</v>
      </c>
    </row>
    <row r="150" spans="1:12" ht="15">
      <c r="A150" s="23"/>
      <c r="B150" s="15"/>
      <c r="C150" s="11"/>
      <c r="D150" s="7" t="s">
        <v>23</v>
      </c>
      <c r="E150" s="54" t="s">
        <v>43</v>
      </c>
      <c r="F150" s="56">
        <v>30</v>
      </c>
      <c r="G150" s="94">
        <v>2.2999999999999998</v>
      </c>
      <c r="H150" s="96" t="s">
        <v>82</v>
      </c>
      <c r="I150" s="95">
        <v>14.8</v>
      </c>
      <c r="J150" s="94">
        <v>70.3</v>
      </c>
      <c r="K150" s="60" t="s">
        <v>49</v>
      </c>
      <c r="L150" s="68">
        <v>2.54</v>
      </c>
    </row>
    <row r="151" spans="1:12" ht="15">
      <c r="A151" s="23"/>
      <c r="B151" s="15"/>
      <c r="C151" s="11"/>
      <c r="D151" s="91" t="s">
        <v>24</v>
      </c>
      <c r="E151" s="54" t="s">
        <v>46</v>
      </c>
      <c r="F151" s="56">
        <v>115</v>
      </c>
      <c r="G151" s="94">
        <v>0.5</v>
      </c>
      <c r="H151" s="94">
        <v>0.5</v>
      </c>
      <c r="I151" s="95">
        <v>11.3</v>
      </c>
      <c r="J151" s="94">
        <v>51.1</v>
      </c>
      <c r="K151" s="60" t="s">
        <v>49</v>
      </c>
      <c r="L151" s="68">
        <v>18.399999999999999</v>
      </c>
    </row>
    <row r="152" spans="1:12" ht="15">
      <c r="A152" s="23"/>
      <c r="B152" s="15"/>
      <c r="C152" s="11"/>
      <c r="D152" s="6"/>
      <c r="E152" s="40" t="s">
        <v>39</v>
      </c>
      <c r="F152" s="41" t="s">
        <v>39</v>
      </c>
      <c r="G152" s="41" t="s">
        <v>39</v>
      </c>
      <c r="H152" s="41" t="s">
        <v>39</v>
      </c>
      <c r="I152" s="41" t="s">
        <v>39</v>
      </c>
      <c r="J152" s="41" t="s">
        <v>39</v>
      </c>
      <c r="K152" s="42" t="s">
        <v>39</v>
      </c>
      <c r="L152" s="41" t="s">
        <v>39</v>
      </c>
    </row>
    <row r="153" spans="1:12" ht="15">
      <c r="A153" s="24"/>
      <c r="B153" s="17"/>
      <c r="C153" s="8"/>
      <c r="D153" s="18" t="s">
        <v>33</v>
      </c>
      <c r="E153" s="9"/>
      <c r="F153" s="19">
        <f>SUM(F148:F152)</f>
        <v>500</v>
      </c>
      <c r="G153" s="19">
        <f t="shared" ref="G153:J153" si="74">SUM(G148:G152)</f>
        <v>22.1</v>
      </c>
      <c r="H153" s="19">
        <f t="shared" si="74"/>
        <v>17.8</v>
      </c>
      <c r="I153" s="19">
        <f t="shared" si="74"/>
        <v>71.3</v>
      </c>
      <c r="J153" s="19">
        <f t="shared" si="74"/>
        <v>536</v>
      </c>
      <c r="K153" s="25"/>
      <c r="L153" s="19">
        <f t="shared" ref="L153" si="75">SUM(L148:L152)</f>
        <v>64.180000000000007</v>
      </c>
    </row>
    <row r="154" spans="1:12" ht="15">
      <c r="A154" s="26">
        <f>A148</f>
        <v>2</v>
      </c>
      <c r="B154" s="13">
        <f>B148</f>
        <v>3</v>
      </c>
      <c r="C154" s="10" t="s">
        <v>25</v>
      </c>
      <c r="D154" s="7" t="s">
        <v>26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7" t="s">
        <v>27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3"/>
      <c r="B156" s="15"/>
      <c r="C156" s="11"/>
      <c r="D156" s="7" t="s">
        <v>28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>
      <c r="A157" s="23"/>
      <c r="B157" s="15"/>
      <c r="C157" s="11"/>
      <c r="D157" s="7" t="s">
        <v>29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>
      <c r="A158" s="23"/>
      <c r="B158" s="15"/>
      <c r="C158" s="11"/>
      <c r="D158" s="7" t="s">
        <v>30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>
      <c r="A159" s="23"/>
      <c r="B159" s="15"/>
      <c r="C159" s="11"/>
      <c r="D159" s="7" t="s">
        <v>31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32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5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76">SUM(G154:G162)</f>
        <v>0</v>
      </c>
      <c r="H163" s="19">
        <f t="shared" si="76"/>
        <v>0</v>
      </c>
      <c r="I163" s="19">
        <f t="shared" si="76"/>
        <v>0</v>
      </c>
      <c r="J163" s="19">
        <f t="shared" si="76"/>
        <v>0</v>
      </c>
      <c r="K163" s="25"/>
      <c r="L163" s="19">
        <f t="shared" ref="L163" si="77">SUM(L154:L162)</f>
        <v>0</v>
      </c>
    </row>
    <row r="164" spans="1:12" ht="15">
      <c r="A164" s="29">
        <f>A148</f>
        <v>2</v>
      </c>
      <c r="B164" s="30">
        <f>B148</f>
        <v>3</v>
      </c>
      <c r="C164" s="121" t="s">
        <v>4</v>
      </c>
      <c r="D164" s="122"/>
      <c r="E164" s="31"/>
      <c r="F164" s="32">
        <f>F153+F163</f>
        <v>500</v>
      </c>
      <c r="G164" s="32">
        <f t="shared" ref="G164" si="78">G153+G163</f>
        <v>22.1</v>
      </c>
      <c r="H164" s="32">
        <f t="shared" ref="H164" si="79">H153+H163</f>
        <v>17.8</v>
      </c>
      <c r="I164" s="32">
        <f t="shared" ref="I164" si="80">I153+I163</f>
        <v>71.3</v>
      </c>
      <c r="J164" s="32">
        <f t="shared" ref="J164:L164" si="81">J153+J163</f>
        <v>536</v>
      </c>
      <c r="K164" s="32"/>
      <c r="L164" s="32">
        <f t="shared" si="81"/>
        <v>64.180000000000007</v>
      </c>
    </row>
    <row r="165" spans="1:12" ht="15">
      <c r="A165" s="49">
        <v>2</v>
      </c>
      <c r="B165" s="21">
        <v>4</v>
      </c>
      <c r="C165" s="22" t="s">
        <v>20</v>
      </c>
      <c r="D165" s="5" t="s">
        <v>21</v>
      </c>
      <c r="E165" s="53" t="s">
        <v>63</v>
      </c>
      <c r="F165" s="55">
        <v>160</v>
      </c>
      <c r="G165" s="92">
        <v>21.8</v>
      </c>
      <c r="H165" s="92">
        <v>6.5</v>
      </c>
      <c r="I165" s="93">
        <v>26.6</v>
      </c>
      <c r="J165" s="92">
        <v>251.7</v>
      </c>
      <c r="K165" s="59" t="s">
        <v>64</v>
      </c>
      <c r="L165" s="67">
        <v>32.590000000000003</v>
      </c>
    </row>
    <row r="166" spans="1:12" ht="15">
      <c r="A166" s="23"/>
      <c r="B166" s="15"/>
      <c r="C166" s="11"/>
      <c r="D166" s="7" t="s">
        <v>22</v>
      </c>
      <c r="E166" s="54" t="s">
        <v>87</v>
      </c>
      <c r="F166" s="56">
        <v>200</v>
      </c>
      <c r="G166" s="96">
        <v>0.2</v>
      </c>
      <c r="H166" s="94">
        <v>0.2</v>
      </c>
      <c r="I166" s="95">
        <v>11</v>
      </c>
      <c r="J166" s="94">
        <v>46.7</v>
      </c>
      <c r="K166" s="60" t="s">
        <v>88</v>
      </c>
      <c r="L166" s="68">
        <v>5.57</v>
      </c>
    </row>
    <row r="167" spans="1:12" ht="15">
      <c r="A167" s="23"/>
      <c r="B167" s="15"/>
      <c r="C167" s="11"/>
      <c r="D167" s="7" t="s">
        <v>23</v>
      </c>
      <c r="E167" s="54" t="s">
        <v>43</v>
      </c>
      <c r="F167" s="56">
        <v>40</v>
      </c>
      <c r="G167" s="94">
        <v>3</v>
      </c>
      <c r="H167" s="94">
        <v>0.3</v>
      </c>
      <c r="I167" s="95">
        <v>19.7</v>
      </c>
      <c r="J167" s="94">
        <v>93.8</v>
      </c>
      <c r="K167" s="60" t="s">
        <v>49</v>
      </c>
      <c r="L167" s="68">
        <v>3.39</v>
      </c>
    </row>
    <row r="168" spans="1:12" ht="15">
      <c r="A168" s="23"/>
      <c r="B168" s="15"/>
      <c r="C168" s="11"/>
      <c r="D168" s="91" t="s">
        <v>24</v>
      </c>
      <c r="E168" s="54" t="s">
        <v>44</v>
      </c>
      <c r="F168" s="56">
        <v>100</v>
      </c>
      <c r="G168" s="94">
        <v>1.5</v>
      </c>
      <c r="H168" s="94">
        <v>0.5</v>
      </c>
      <c r="I168" s="95">
        <v>21</v>
      </c>
      <c r="J168" s="94">
        <v>94.5</v>
      </c>
      <c r="K168" s="60" t="s">
        <v>49</v>
      </c>
      <c r="L168" s="68">
        <v>22</v>
      </c>
    </row>
    <row r="169" spans="1:12" ht="15">
      <c r="A169" s="23"/>
      <c r="B169" s="15"/>
      <c r="C169" s="11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5.75" customHeight="1">
      <c r="A170" s="24"/>
      <c r="B170" s="17"/>
      <c r="C170" s="8"/>
      <c r="D170" s="18" t="s">
        <v>33</v>
      </c>
      <c r="E170" s="9"/>
      <c r="F170" s="19">
        <f>SUM(F165:F169)</f>
        <v>500</v>
      </c>
      <c r="G170" s="19">
        <f t="shared" ref="G170:J170" si="82">SUM(G165:G169)</f>
        <v>26.5</v>
      </c>
      <c r="H170" s="19">
        <f t="shared" si="82"/>
        <v>7.5</v>
      </c>
      <c r="I170" s="19">
        <f t="shared" si="82"/>
        <v>78.3</v>
      </c>
      <c r="J170" s="19">
        <f t="shared" si="82"/>
        <v>486.7</v>
      </c>
      <c r="K170" s="25"/>
      <c r="L170" s="19">
        <f t="shared" ref="L170" si="83">SUM(L165:L169)</f>
        <v>63.550000000000004</v>
      </c>
    </row>
    <row r="171" spans="1:12" ht="15">
      <c r="A171" s="26">
        <f>A165</f>
        <v>2</v>
      </c>
      <c r="B171" s="13">
        <f>B165</f>
        <v>4</v>
      </c>
      <c r="C171" s="10" t="s">
        <v>25</v>
      </c>
      <c r="D171" s="7" t="s">
        <v>26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27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7" t="s">
        <v>28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7" t="s">
        <v>29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3"/>
      <c r="B175" s="15"/>
      <c r="C175" s="11"/>
      <c r="D175" s="7" t="s">
        <v>30</v>
      </c>
      <c r="E175" s="40"/>
      <c r="F175" s="41"/>
      <c r="G175" s="41"/>
      <c r="H175" s="41"/>
      <c r="I175" s="41"/>
      <c r="J175" s="41"/>
      <c r="K175" s="42"/>
      <c r="L175" s="41"/>
    </row>
    <row r="176" spans="1:12" ht="15">
      <c r="A176" s="23"/>
      <c r="B176" s="15"/>
      <c r="C176" s="11"/>
      <c r="D176" s="7" t="s">
        <v>31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>
      <c r="A177" s="23"/>
      <c r="B177" s="15"/>
      <c r="C177" s="11"/>
      <c r="D177" s="7" t="s">
        <v>32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">
      <c r="A180" s="24"/>
      <c r="B180" s="17"/>
      <c r="C180" s="8"/>
      <c r="D180" s="18" t="s">
        <v>33</v>
      </c>
      <c r="E180" s="9"/>
      <c r="F180" s="19">
        <f>SUM(F171:F179)</f>
        <v>0</v>
      </c>
      <c r="G180" s="19">
        <f t="shared" ref="G180:J180" si="84">SUM(G171:G179)</f>
        <v>0</v>
      </c>
      <c r="H180" s="19">
        <f t="shared" si="84"/>
        <v>0</v>
      </c>
      <c r="I180" s="19">
        <f t="shared" si="84"/>
        <v>0</v>
      </c>
      <c r="J180" s="19">
        <f t="shared" si="84"/>
        <v>0</v>
      </c>
      <c r="K180" s="25"/>
      <c r="L180" s="19">
        <f t="shared" ref="L180" si="85">SUM(L171:L179)</f>
        <v>0</v>
      </c>
    </row>
    <row r="181" spans="1:12" ht="15.75" thickBot="1">
      <c r="A181" s="29">
        <f>A165</f>
        <v>2</v>
      </c>
      <c r="B181" s="30">
        <f>B165</f>
        <v>4</v>
      </c>
      <c r="C181" s="121" t="s">
        <v>4</v>
      </c>
      <c r="D181" s="122"/>
      <c r="E181" s="31"/>
      <c r="F181" s="32">
        <f>F170+F180</f>
        <v>500</v>
      </c>
      <c r="G181" s="32">
        <f t="shared" ref="G181" si="86">G170+G180</f>
        <v>26.5</v>
      </c>
      <c r="H181" s="32">
        <f t="shared" ref="H181" si="87">H170+H180</f>
        <v>7.5</v>
      </c>
      <c r="I181" s="32">
        <f t="shared" ref="I181" si="88">I170+I180</f>
        <v>78.3</v>
      </c>
      <c r="J181" s="32">
        <f t="shared" ref="J181:L181" si="89">J170+J180</f>
        <v>486.7</v>
      </c>
      <c r="K181" s="32"/>
      <c r="L181" s="32">
        <f t="shared" si="89"/>
        <v>63.550000000000004</v>
      </c>
    </row>
    <row r="182" spans="1:12" ht="30">
      <c r="A182" s="49">
        <v>2</v>
      </c>
      <c r="B182" s="21">
        <v>5</v>
      </c>
      <c r="C182" s="22" t="s">
        <v>20</v>
      </c>
      <c r="D182" s="5" t="s">
        <v>21</v>
      </c>
      <c r="E182" s="53" t="s">
        <v>66</v>
      </c>
      <c r="F182" s="55">
        <v>235</v>
      </c>
      <c r="G182" s="92">
        <v>25.1</v>
      </c>
      <c r="H182" s="92">
        <v>9.4</v>
      </c>
      <c r="I182" s="93">
        <v>31.8</v>
      </c>
      <c r="J182" s="92">
        <v>312.39999999999998</v>
      </c>
      <c r="K182" s="59" t="s">
        <v>90</v>
      </c>
      <c r="L182" s="67">
        <v>30.07</v>
      </c>
    </row>
    <row r="183" spans="1:12" ht="15">
      <c r="A183" s="23"/>
      <c r="B183" s="15"/>
      <c r="C183" s="11"/>
      <c r="D183" s="7" t="s">
        <v>22</v>
      </c>
      <c r="E183" s="54" t="s">
        <v>89</v>
      </c>
      <c r="F183" s="56">
        <v>150</v>
      </c>
      <c r="G183" s="94">
        <v>0.1</v>
      </c>
      <c r="H183" s="94">
        <v>0</v>
      </c>
      <c r="I183" s="95">
        <v>4.8</v>
      </c>
      <c r="J183" s="94">
        <v>20.100000000000001</v>
      </c>
      <c r="K183" s="60" t="s">
        <v>48</v>
      </c>
      <c r="L183" s="68">
        <v>0.86</v>
      </c>
    </row>
    <row r="184" spans="1:12" ht="15">
      <c r="A184" s="23"/>
      <c r="B184" s="15"/>
      <c r="C184" s="11"/>
      <c r="D184" s="7" t="s">
        <v>23</v>
      </c>
      <c r="E184" s="54" t="s">
        <v>43</v>
      </c>
      <c r="F184" s="56">
        <v>40</v>
      </c>
      <c r="G184" s="94">
        <v>3</v>
      </c>
      <c r="H184" s="94">
        <v>0.3</v>
      </c>
      <c r="I184" s="95">
        <v>19.7</v>
      </c>
      <c r="J184" s="94">
        <v>93.8</v>
      </c>
      <c r="K184" s="60" t="s">
        <v>49</v>
      </c>
      <c r="L184" s="68">
        <v>3.39</v>
      </c>
    </row>
    <row r="185" spans="1:12" ht="15">
      <c r="A185" s="23"/>
      <c r="B185" s="15"/>
      <c r="C185" s="11"/>
      <c r="D185" s="7" t="s">
        <v>24</v>
      </c>
      <c r="E185" s="54" t="s">
        <v>44</v>
      </c>
      <c r="F185" s="56">
        <v>120</v>
      </c>
      <c r="G185" s="94">
        <v>1.8</v>
      </c>
      <c r="H185" s="94">
        <v>0.6</v>
      </c>
      <c r="I185" s="95">
        <v>25.2</v>
      </c>
      <c r="J185" s="94">
        <v>113.4</v>
      </c>
      <c r="K185" s="60" t="s">
        <v>49</v>
      </c>
      <c r="L185" s="68">
        <v>26.4</v>
      </c>
    </row>
    <row r="186" spans="1:12" ht="15">
      <c r="A186" s="23"/>
      <c r="B186" s="15"/>
      <c r="C186" s="11"/>
      <c r="D186" s="6"/>
      <c r="E186" s="40" t="s">
        <v>39</v>
      </c>
      <c r="F186" s="41" t="s">
        <v>39</v>
      </c>
      <c r="G186" s="41" t="s">
        <v>39</v>
      </c>
      <c r="H186" s="41" t="s">
        <v>39</v>
      </c>
      <c r="I186" s="41" t="s">
        <v>39</v>
      </c>
      <c r="J186" s="41" t="s">
        <v>39</v>
      </c>
      <c r="K186" s="42" t="s">
        <v>39</v>
      </c>
      <c r="L186" s="41" t="s">
        <v>39</v>
      </c>
    </row>
    <row r="187" spans="1:12" ht="15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4"/>
      <c r="B188" s="17"/>
      <c r="C188" s="8"/>
      <c r="D188" s="18" t="s">
        <v>33</v>
      </c>
      <c r="E188" s="9"/>
      <c r="F188" s="19">
        <f>SUM(F182:F187)</f>
        <v>545</v>
      </c>
      <c r="G188" s="19">
        <f t="shared" ref="G188:J188" si="90">SUM(G182:G187)</f>
        <v>30.000000000000004</v>
      </c>
      <c r="H188" s="19">
        <f t="shared" si="90"/>
        <v>10.3</v>
      </c>
      <c r="I188" s="19">
        <f t="shared" si="90"/>
        <v>81.5</v>
      </c>
      <c r="J188" s="19">
        <f t="shared" si="90"/>
        <v>539.70000000000005</v>
      </c>
      <c r="K188" s="25"/>
      <c r="L188" s="19">
        <f t="shared" ref="L188" si="91">SUM(L182:L187)</f>
        <v>60.72</v>
      </c>
    </row>
    <row r="189" spans="1:12" ht="15">
      <c r="A189" s="26">
        <f>A182</f>
        <v>2</v>
      </c>
      <c r="B189" s="13">
        <f>B182</f>
        <v>5</v>
      </c>
      <c r="C189" s="10" t="s">
        <v>25</v>
      </c>
      <c r="D189" s="7" t="s">
        <v>26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27</v>
      </c>
      <c r="E190" s="40"/>
      <c r="F190" s="41"/>
      <c r="G190" s="41"/>
      <c r="H190" s="41"/>
      <c r="I190" s="41"/>
      <c r="J190" s="41" t="s">
        <v>39</v>
      </c>
      <c r="K190" s="42"/>
      <c r="L190" s="41" t="s">
        <v>39</v>
      </c>
    </row>
    <row r="191" spans="1:12" ht="15">
      <c r="A191" s="23"/>
      <c r="B191" s="15"/>
      <c r="C191" s="11"/>
      <c r="D191" s="7" t="s">
        <v>28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7" t="s">
        <v>29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7" t="s">
        <v>30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3"/>
      <c r="B194" s="15"/>
      <c r="C194" s="11"/>
      <c r="D194" s="7" t="s">
        <v>31</v>
      </c>
      <c r="E194" s="40"/>
      <c r="F194" s="41"/>
      <c r="G194" s="41"/>
      <c r="H194" s="41" t="s">
        <v>39</v>
      </c>
      <c r="I194" s="41"/>
      <c r="J194" s="41"/>
      <c r="K194" s="42"/>
      <c r="L194" s="41"/>
    </row>
    <row r="195" spans="1:12" ht="15">
      <c r="A195" s="23"/>
      <c r="B195" s="15"/>
      <c r="C195" s="11"/>
      <c r="D195" s="7" t="s">
        <v>32</v>
      </c>
      <c r="E195" s="40"/>
      <c r="F195" s="41"/>
      <c r="G195" s="41"/>
      <c r="H195" s="41"/>
      <c r="I195" s="41" t="s">
        <v>39</v>
      </c>
      <c r="J195" s="41"/>
      <c r="K195" s="42"/>
      <c r="L195" s="41"/>
    </row>
    <row r="196" spans="1:12" ht="15">
      <c r="A196" s="23"/>
      <c r="B196" s="15"/>
      <c r="C196" s="11"/>
      <c r="D196" s="6"/>
      <c r="E196" s="40"/>
      <c r="F196" s="41"/>
      <c r="G196" s="41" t="s">
        <v>39</v>
      </c>
      <c r="H196" s="41"/>
      <c r="I196" s="41"/>
      <c r="J196" s="41"/>
      <c r="K196" s="42"/>
      <c r="L196" s="41"/>
    </row>
    <row r="197" spans="1:12" ht="15">
      <c r="A197" s="23"/>
      <c r="B197" s="15"/>
      <c r="C197" s="11"/>
      <c r="D197" s="6"/>
      <c r="E197" s="40"/>
      <c r="F197" s="41"/>
      <c r="G197" s="41"/>
      <c r="H197" s="41"/>
      <c r="I197" s="41"/>
      <c r="J197" s="41"/>
      <c r="K197" s="42"/>
      <c r="L197" s="41"/>
    </row>
    <row r="198" spans="1:12" ht="1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92">SUM(G189:G197)</f>
        <v>0</v>
      </c>
      <c r="H198" s="19">
        <f t="shared" si="92"/>
        <v>0</v>
      </c>
      <c r="I198" s="19">
        <f t="shared" si="92"/>
        <v>0</v>
      </c>
      <c r="J198" s="19">
        <f t="shared" si="92"/>
        <v>0</v>
      </c>
      <c r="K198" s="25"/>
      <c r="L198" s="19">
        <f t="shared" ref="L198" si="93">SUM(L189:L197)</f>
        <v>0</v>
      </c>
    </row>
    <row r="199" spans="1:12" ht="15.75" thickBot="1">
      <c r="A199" s="29">
        <f>A182</f>
        <v>2</v>
      </c>
      <c r="B199" s="30">
        <f>B182</f>
        <v>5</v>
      </c>
      <c r="C199" s="121" t="s">
        <v>4</v>
      </c>
      <c r="D199" s="122"/>
      <c r="E199" s="31"/>
      <c r="F199" s="32">
        <f>F188+F198</f>
        <v>545</v>
      </c>
      <c r="G199" s="32">
        <f t="shared" ref="G199:J199" si="94">G188+G198</f>
        <v>30.000000000000004</v>
      </c>
      <c r="H199" s="32">
        <f t="shared" si="94"/>
        <v>10.3</v>
      </c>
      <c r="I199" s="32">
        <f t="shared" si="94"/>
        <v>81.5</v>
      </c>
      <c r="J199" s="32">
        <f t="shared" si="94"/>
        <v>539.70000000000005</v>
      </c>
      <c r="K199" s="32"/>
      <c r="L199" s="32">
        <f t="shared" ref="L199" si="95">L188+L198</f>
        <v>60.72</v>
      </c>
    </row>
    <row r="200" spans="1:12" ht="15">
      <c r="A200" s="20">
        <v>2</v>
      </c>
      <c r="B200" s="50">
        <v>6</v>
      </c>
      <c r="C200" s="22" t="s">
        <v>20</v>
      </c>
      <c r="D200" s="5" t="s">
        <v>21</v>
      </c>
      <c r="E200" s="53" t="s">
        <v>91</v>
      </c>
      <c r="F200" s="55">
        <v>150</v>
      </c>
      <c r="G200" s="97">
        <v>4</v>
      </c>
      <c r="H200" s="97">
        <v>4.0999999999999996</v>
      </c>
      <c r="I200" s="98">
        <v>21.5</v>
      </c>
      <c r="J200" s="97">
        <v>138.4</v>
      </c>
      <c r="K200" s="59" t="s">
        <v>59</v>
      </c>
      <c r="L200" s="57">
        <v>10.51</v>
      </c>
    </row>
    <row r="201" spans="1:12" ht="15">
      <c r="A201" s="23"/>
      <c r="B201" s="15"/>
      <c r="C201" s="11"/>
      <c r="D201" s="7" t="s">
        <v>22</v>
      </c>
      <c r="E201" s="74" t="s">
        <v>54</v>
      </c>
      <c r="F201" s="75">
        <v>150</v>
      </c>
      <c r="G201" s="111">
        <v>3.5</v>
      </c>
      <c r="H201" s="111">
        <v>2.6</v>
      </c>
      <c r="I201" s="112">
        <v>9.4</v>
      </c>
      <c r="J201" s="111">
        <v>75.400000000000006</v>
      </c>
      <c r="K201" s="76" t="s">
        <v>55</v>
      </c>
      <c r="L201" s="77">
        <v>7.45</v>
      </c>
    </row>
    <row r="202" spans="1:12" ht="15">
      <c r="A202" s="23"/>
      <c r="B202" s="15"/>
      <c r="C202" s="11"/>
      <c r="D202" s="7" t="s">
        <v>23</v>
      </c>
      <c r="E202" s="74" t="s">
        <v>43</v>
      </c>
      <c r="F202" s="75">
        <v>30</v>
      </c>
      <c r="G202" s="111">
        <v>2.2999999999999998</v>
      </c>
      <c r="H202" s="111">
        <v>0.2</v>
      </c>
      <c r="I202" s="112">
        <v>14.8</v>
      </c>
      <c r="J202" s="111">
        <v>70.3</v>
      </c>
      <c r="K202" s="76" t="s">
        <v>49</v>
      </c>
      <c r="L202" s="77">
        <v>2.54</v>
      </c>
    </row>
    <row r="203" spans="1:12" ht="15">
      <c r="A203" s="23"/>
      <c r="B203" s="15"/>
      <c r="C203" s="11"/>
      <c r="D203" s="7" t="s">
        <v>24</v>
      </c>
      <c r="E203" s="74" t="s">
        <v>44</v>
      </c>
      <c r="F203" s="75">
        <v>130</v>
      </c>
      <c r="G203" s="111">
        <v>2</v>
      </c>
      <c r="H203" s="111">
        <v>0.7</v>
      </c>
      <c r="I203" s="112">
        <v>27.3</v>
      </c>
      <c r="J203" s="111">
        <v>122.9</v>
      </c>
      <c r="K203" s="76" t="s">
        <v>49</v>
      </c>
      <c r="L203" s="77">
        <v>28.6</v>
      </c>
    </row>
    <row r="204" spans="1:12" ht="15">
      <c r="A204" s="23"/>
      <c r="B204" s="15"/>
      <c r="C204" s="11"/>
      <c r="D204" s="6"/>
      <c r="E204" s="78" t="s">
        <v>80</v>
      </c>
      <c r="F204" s="81">
        <v>40</v>
      </c>
      <c r="G204" s="113">
        <v>4.8</v>
      </c>
      <c r="H204" s="113">
        <v>4</v>
      </c>
      <c r="I204" s="114">
        <v>0.3</v>
      </c>
      <c r="J204" s="113">
        <v>56.6</v>
      </c>
      <c r="K204" s="88" t="s">
        <v>61</v>
      </c>
      <c r="L204" s="87">
        <v>15.4</v>
      </c>
    </row>
    <row r="205" spans="1:12" ht="15">
      <c r="A205" s="23"/>
      <c r="B205" s="15"/>
      <c r="C205" s="11"/>
      <c r="D205" s="6"/>
      <c r="E205" s="115" t="s">
        <v>47</v>
      </c>
      <c r="F205" s="116">
        <v>20</v>
      </c>
      <c r="G205" s="116">
        <v>4.5999999999999996</v>
      </c>
      <c r="H205" s="116">
        <v>5.9</v>
      </c>
      <c r="I205" s="116">
        <v>0</v>
      </c>
      <c r="J205" s="116">
        <v>71.7</v>
      </c>
      <c r="K205" s="117" t="s">
        <v>51</v>
      </c>
      <c r="L205" s="116">
        <v>13.8</v>
      </c>
    </row>
    <row r="206" spans="1:12" ht="15">
      <c r="A206" s="24"/>
      <c r="B206" s="17"/>
      <c r="C206" s="8"/>
      <c r="D206" s="18" t="s">
        <v>33</v>
      </c>
      <c r="E206" s="9"/>
      <c r="F206" s="19">
        <f>SUM(F200:F205)</f>
        <v>520</v>
      </c>
      <c r="G206" s="19">
        <f t="shared" ref="G206:J206" si="96">SUM(G200:G205)</f>
        <v>21.200000000000003</v>
      </c>
      <c r="H206" s="19">
        <f t="shared" si="96"/>
        <v>17.5</v>
      </c>
      <c r="I206" s="19">
        <f t="shared" si="96"/>
        <v>73.3</v>
      </c>
      <c r="J206" s="19">
        <f t="shared" si="96"/>
        <v>535.30000000000007</v>
      </c>
      <c r="K206" s="25"/>
      <c r="L206" s="19">
        <f t="shared" ref="L206" si="97">SUM(L200:L205)</f>
        <v>78.3</v>
      </c>
    </row>
    <row r="207" spans="1:12" ht="15">
      <c r="A207" s="26">
        <f>A200</f>
        <v>2</v>
      </c>
      <c r="B207" s="13">
        <f>B200</f>
        <v>6</v>
      </c>
      <c r="C207" s="10" t="s">
        <v>25</v>
      </c>
      <c r="D207" s="7" t="s">
        <v>26</v>
      </c>
      <c r="E207" s="40"/>
      <c r="F207" s="41"/>
      <c r="G207" s="41" t="s">
        <v>39</v>
      </c>
      <c r="H207" s="41"/>
      <c r="I207" s="41"/>
      <c r="J207" s="41"/>
      <c r="K207" s="42"/>
      <c r="L207" s="41"/>
    </row>
    <row r="208" spans="1:12" ht="15">
      <c r="A208" s="23"/>
      <c r="B208" s="15"/>
      <c r="C208" s="11"/>
      <c r="D208" s="7" t="s">
        <v>27</v>
      </c>
      <c r="E208" s="40"/>
      <c r="F208" s="41"/>
      <c r="G208" s="41"/>
      <c r="H208" s="41"/>
      <c r="I208" s="41"/>
      <c r="J208" s="41"/>
      <c r="K208" s="42"/>
      <c r="L208" s="41"/>
    </row>
    <row r="209" spans="1:13" ht="15">
      <c r="A209" s="23"/>
      <c r="B209" s="15"/>
      <c r="C209" s="11"/>
      <c r="D209" s="7" t="s">
        <v>28</v>
      </c>
      <c r="E209" s="40"/>
      <c r="F209" s="41"/>
      <c r="G209" s="41"/>
      <c r="H209" s="41" t="s">
        <v>39</v>
      </c>
      <c r="I209" s="41"/>
      <c r="J209" s="41"/>
      <c r="K209" s="42"/>
      <c r="L209" s="41"/>
    </row>
    <row r="210" spans="1:13" ht="15">
      <c r="A210" s="23"/>
      <c r="B210" s="15"/>
      <c r="C210" s="11"/>
      <c r="D210" s="7" t="s">
        <v>29</v>
      </c>
      <c r="E210" s="40"/>
      <c r="F210" s="41"/>
      <c r="G210" s="41"/>
      <c r="H210" s="41"/>
      <c r="I210" s="41"/>
      <c r="J210" s="41"/>
      <c r="K210" s="42"/>
      <c r="L210" s="41" t="s">
        <v>39</v>
      </c>
      <c r="M210" s="2" t="s">
        <v>39</v>
      </c>
    </row>
    <row r="211" spans="1:13" ht="15">
      <c r="A211" s="23"/>
      <c r="B211" s="15"/>
      <c r="C211" s="11"/>
      <c r="D211" s="7" t="s">
        <v>30</v>
      </c>
      <c r="E211" s="40"/>
      <c r="F211" s="41"/>
      <c r="G211" s="41"/>
      <c r="H211" s="41"/>
      <c r="I211" s="41"/>
      <c r="J211" s="41"/>
      <c r="K211" s="42"/>
      <c r="L211" s="41"/>
    </row>
    <row r="212" spans="1:13" ht="15">
      <c r="A212" s="23"/>
      <c r="B212" s="15"/>
      <c r="C212" s="11"/>
      <c r="D212" s="7" t="s">
        <v>31</v>
      </c>
      <c r="E212" s="40"/>
      <c r="F212" s="41"/>
      <c r="G212" s="41"/>
      <c r="H212" s="41"/>
      <c r="I212" s="41"/>
      <c r="J212" s="41"/>
      <c r="K212" s="42"/>
      <c r="L212" s="41"/>
    </row>
    <row r="213" spans="1:13" ht="15">
      <c r="A213" s="23"/>
      <c r="B213" s="15"/>
      <c r="C213" s="11"/>
      <c r="D213" s="7" t="s">
        <v>32</v>
      </c>
      <c r="E213" s="40"/>
      <c r="F213" s="41"/>
      <c r="G213" s="41"/>
      <c r="H213" s="41"/>
      <c r="I213" s="41"/>
      <c r="J213" s="41" t="s">
        <v>39</v>
      </c>
      <c r="K213" s="42"/>
      <c r="L213" s="41"/>
    </row>
    <row r="214" spans="1:13" ht="15">
      <c r="A214" s="23"/>
      <c r="B214" s="15"/>
      <c r="C214" s="11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3" ht="15">
      <c r="A215" s="23"/>
      <c r="B215" s="15"/>
      <c r="C215" s="11"/>
      <c r="D215" s="6"/>
      <c r="E215" s="40"/>
      <c r="F215" s="41"/>
      <c r="G215" s="41"/>
      <c r="H215" s="41"/>
      <c r="I215" s="41"/>
      <c r="J215" s="41"/>
      <c r="K215" s="42"/>
      <c r="L215" s="41"/>
    </row>
    <row r="216" spans="1:13" ht="15">
      <c r="A216" s="24"/>
      <c r="B216" s="17"/>
      <c r="C216" s="8"/>
      <c r="D216" s="18" t="s">
        <v>33</v>
      </c>
      <c r="E216" s="9"/>
      <c r="F216" s="19">
        <f>SUM(F207:F215)</f>
        <v>0</v>
      </c>
      <c r="G216" s="19">
        <f t="shared" ref="G216:J216" si="98">SUM(G207:G215)</f>
        <v>0</v>
      </c>
      <c r="H216" s="19">
        <f t="shared" si="98"/>
        <v>0</v>
      </c>
      <c r="I216" s="19">
        <f t="shared" si="98"/>
        <v>0</v>
      </c>
      <c r="J216" s="19">
        <f t="shared" si="98"/>
        <v>0</v>
      </c>
      <c r="K216" s="25"/>
      <c r="L216" s="19">
        <f t="shared" ref="L216" si="99">SUM(L207:L215)</f>
        <v>0</v>
      </c>
    </row>
    <row r="217" spans="1:13" ht="15.75" thickBot="1">
      <c r="A217" s="29">
        <f>A200</f>
        <v>2</v>
      </c>
      <c r="B217" s="30">
        <f>B200</f>
        <v>6</v>
      </c>
      <c r="C217" s="121" t="s">
        <v>4</v>
      </c>
      <c r="D217" s="122"/>
      <c r="E217" s="31"/>
      <c r="F217" s="32">
        <f>F206+F216</f>
        <v>520</v>
      </c>
      <c r="G217" s="32">
        <f t="shared" ref="G217:J217" si="100">G206+G216</f>
        <v>21.200000000000003</v>
      </c>
      <c r="H217" s="32">
        <f t="shared" si="100"/>
        <v>17.5</v>
      </c>
      <c r="I217" s="32">
        <f t="shared" si="100"/>
        <v>73.3</v>
      </c>
      <c r="J217" s="32">
        <f t="shared" si="100"/>
        <v>535.30000000000007</v>
      </c>
      <c r="K217" s="32"/>
      <c r="L217" s="32">
        <f t="shared" ref="L217" si="101">L206+L216</f>
        <v>78.3</v>
      </c>
    </row>
    <row r="218" spans="1:13" ht="13.5" thickBot="1">
      <c r="A218" s="27"/>
      <c r="B218" s="28"/>
      <c r="C218" s="123" t="s">
        <v>5</v>
      </c>
      <c r="D218" s="123"/>
      <c r="E218" s="123"/>
      <c r="F218" s="34">
        <f>(F23+F41+F58+F76+F94+F111+F129+F147+F164+F181+F199+F217)/(IF(F23=0,0,1)+IF(F41=0,0,1)+(IF(F58=0,0,1)+IF(F76=0,0,1)+IF(F94=0,0,1)+IF(F111=0,0,1)+IF(F129=0,0,1)+IF(F147=0,0,1)+IF(F164=0,0,1)+IF(F181=0,0,1)+IF(F199=0,0,1)+IF(F217=0,0,1)))</f>
        <v>538.75</v>
      </c>
      <c r="G218" s="34">
        <f>(G23+G41+G58+G76+G94+G111+G129+G147+G164+G181+G199+G217)/(IF(G23=0,0,1)+IF(G41=0,0,1)+(IF(G58=0,0,1)+IF(G76=0,0,1)+IF(G94=0,0,1)+IF(G111=0,0,1)+IF(G129=0,0,1)+IF(G147=0,0,1)+IF(G164=0,0,1)+IF(G181=0,0,1)+IF(G199=0,0,1)+IF(G217=0,0,1)))</f>
        <v>21.941666666666666</v>
      </c>
      <c r="H218" s="34">
        <f>(H23+H41+H58+H76+H94+H111+H129+H147+H164+H181+H199+H217)/(IF(H23=0,0,1)+IF(H41=0,0,1)+(IF(H58=0,0,1)+IF(H76=0,0,1)+IF(H94=0,0,1)+IF(H111=0,0,1)+IF(H129=0,0,1)+IF(H147=0,0,1)+IF(H164=0,0,1)+IF(H181=0,0,1)+IF(H199=0,0,1)+IF(H217=0,0,1)))</f>
        <v>14.641666666666667</v>
      </c>
      <c r="I218" s="34">
        <f>(I23+I41+I58+I76+I94+I111+I129+I147+I164+I181+I199+I217)/(IF(I23=0,0,1)+IF(I41=0,0,1)+(IF(I58=0,0,1)+IF(I76=0,0,1)+IF(I94=0,0,1)+IF(I111=0,0,1)+IF(I129=0,0,1)+IF(I147=0,0,1)+IF(I164=0,0,1)+IF(I181=0,0,1)+IF(I199=0,0,1)+IF(I217=0,0,1)))</f>
        <v>72.958333333333329</v>
      </c>
      <c r="J218" s="34">
        <f>(J23+J41+J58+J76+J94+J111+J129+J147+J164+J181+J199+J217)/(IF(J23=0,0,1)+IF(J41=0,0,1)+(IF(J58=0,0,1)+IF(J76=0,0,1)+IF(J94=0,0,1)+IF(J111=0,0,1)+IF(J129=0,0,1)+IF(J147=0,0,1)+IF(J164=0,0,1)+IF(J181=0,0,1)+IF(J199=0,0,1)+IF(J217=0,0,1)))</f>
        <v>514.51666666666665</v>
      </c>
      <c r="K218" s="34"/>
      <c r="L218" s="34">
        <f>(L23+L41+L58+L76+L94+L111+L129+L147+L164+L181+L199+L217)/(IF(L23=0,0,1)+IF(L41=0,0,1)+(IF(L58=0,0,1)+IF(L76=0,0,1)+IF(L94=0,0,1)+IF(L111=0,0,1)+IF(L129=0,0,1)+IF(L147=0,0,1)+IF(L164=0,0,1)+IF(L181=0,0,1)+IF(L199=0,0,1)+IF(L217=0,0,1)))</f>
        <v>70.09999999999998</v>
      </c>
    </row>
  </sheetData>
  <mergeCells count="16">
    <mergeCell ref="C218:E218"/>
    <mergeCell ref="C199:D199"/>
    <mergeCell ref="C217:D217"/>
    <mergeCell ref="C76:D76"/>
    <mergeCell ref="C94:D94"/>
    <mergeCell ref="C181:D181"/>
    <mergeCell ref="C111:D111"/>
    <mergeCell ref="C129:D129"/>
    <mergeCell ref="C147:D147"/>
    <mergeCell ref="C164:D164"/>
    <mergeCell ref="C1:E1"/>
    <mergeCell ref="H1:K1"/>
    <mergeCell ref="H2:K2"/>
    <mergeCell ref="C41:D41"/>
    <mergeCell ref="C58:D58"/>
    <mergeCell ref="C23:D23"/>
  </mergeCells>
  <pageMargins left="0.31496062992125984" right="0.19685039370078741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Гамалеевская СОШ №2</cp:lastModifiedBy>
  <cp:lastPrinted>2025-01-09T10:27:52Z</cp:lastPrinted>
  <dcterms:created xsi:type="dcterms:W3CDTF">2022-05-16T14:23:56Z</dcterms:created>
  <dcterms:modified xsi:type="dcterms:W3CDTF">2025-01-09T17:23:52Z</dcterms:modified>
</cp:coreProperties>
</file>